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4d253d9b7101a515/Документы/"/>
    </mc:Choice>
  </mc:AlternateContent>
  <bookViews>
    <workbookView xWindow="0" yWindow="0" windowWidth="21570" windowHeight="102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F31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K16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  <c r="O1" i="1"/>
  <c r="N1" i="1"/>
  <c r="H16" i="1"/>
  <c r="K1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  <c r="L1" i="1"/>
  <c r="I11" i="1"/>
  <c r="I10" i="1"/>
  <c r="I9" i="1"/>
  <c r="I8" i="1"/>
  <c r="I7" i="1"/>
  <c r="I6" i="1"/>
  <c r="I5" i="1"/>
  <c r="I4" i="1"/>
  <c r="I3" i="1"/>
  <c r="I2" i="1"/>
  <c r="I1" i="1"/>
  <c r="H11" i="1"/>
  <c r="H10" i="1"/>
  <c r="H9" i="1"/>
  <c r="H8" i="1"/>
  <c r="H7" i="1"/>
  <c r="H6" i="1"/>
  <c r="H5" i="1"/>
  <c r="H4" i="1"/>
  <c r="H3" i="1"/>
  <c r="H2" i="1"/>
  <c r="H1" i="1"/>
  <c r="F16" i="1"/>
  <c r="E16" i="1"/>
  <c r="C16" i="1" l="1"/>
  <c r="C2" i="1"/>
  <c r="C1" i="1"/>
  <c r="C11" i="1"/>
  <c r="C10" i="1"/>
  <c r="C9" i="1"/>
  <c r="C8" i="1"/>
  <c r="C7" i="1"/>
  <c r="C6" i="1"/>
  <c r="C5" i="1"/>
  <c r="C4" i="1"/>
  <c r="C3" i="1"/>
  <c r="B11" i="1"/>
  <c r="B10" i="1"/>
  <c r="B9" i="1"/>
  <c r="B8" i="1"/>
  <c r="B7" i="1"/>
  <c r="B6" i="1"/>
  <c r="B5" i="1"/>
  <c r="B4" i="1"/>
  <c r="B3" i="1"/>
  <c r="B2" i="1"/>
  <c r="B1" i="1"/>
  <c r="A3" i="1"/>
  <c r="A4" i="1" s="1"/>
  <c r="A5" i="1" s="1"/>
  <c r="A6" i="1" s="1"/>
  <c r="A7" i="1" s="1"/>
  <c r="A8" i="1" s="1"/>
  <c r="A9" i="1" s="1"/>
  <c r="A10" i="1" s="1"/>
  <c r="A11" i="1" s="1"/>
  <c r="A2" i="1"/>
</calcChain>
</file>

<file path=xl/sharedStrings.xml><?xml version="1.0" encoding="utf-8"?>
<sst xmlns="http://schemas.openxmlformats.org/spreadsheetml/2006/main" count="16" uniqueCount="15">
  <si>
    <t>Барабан</t>
  </si>
  <si>
    <t>Лямбда (нм)</t>
  </si>
  <si>
    <t>Частота</t>
  </si>
  <si>
    <t>Ср значение:</t>
  </si>
  <si>
    <t>m (Постоянная Планка)</t>
  </si>
  <si>
    <t>Запирающее</t>
  </si>
  <si>
    <t>m2</t>
  </si>
  <si>
    <t>второе</t>
  </si>
  <si>
    <t>m1 Дж*с</t>
  </si>
  <si>
    <t>m2 Дж*с</t>
  </si>
  <si>
    <t>Ср значение общее:</t>
  </si>
  <si>
    <t>От ср знач:</t>
  </si>
  <si>
    <t>Работа выхода</t>
  </si>
  <si>
    <t>Работа выхода 2</t>
  </si>
  <si>
    <t>Погрешности: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</si>
</sst>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0" xfId="0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A20" sqref="A20"/>
    </sheetView>
  </sheetViews>
  <sheetFormatPr defaultRowHeight="15" x14ac:dyDescent="0.25"/>
  <cols>
    <col min="1" max="1" width="12" bestFit="1" customWidth="1"/>
    <col min="2" max="2" width="14" customWidth="1"/>
    <col min="3" max="3" width="12" bestFit="1" customWidth="1"/>
    <col min="4" max="4" width="12.7109375" bestFit="1" customWidth="1"/>
    <col min="5" max="6" width="12.7109375" customWidth="1"/>
    <col min="7" max="7" width="9.7109375" customWidth="1"/>
    <col min="8" max="8" width="21.5703125" customWidth="1"/>
    <col min="9" max="9" width="17.5703125" customWidth="1"/>
    <col min="11" max="11" width="12" bestFit="1" customWidth="1"/>
    <col min="12" max="12" width="14.28515625" customWidth="1"/>
    <col min="14" max="14" width="15.7109375" customWidth="1"/>
    <col min="15" max="15" width="18.42578125" customWidth="1"/>
  </cols>
  <sheetData>
    <row r="1" spans="1:15" x14ac:dyDescent="0.25">
      <c r="A1">
        <v>2000</v>
      </c>
      <c r="B1">
        <f>396+0.0029*A1+(A1^2)*(3.32*10^-6)</f>
        <v>415.08</v>
      </c>
      <c r="C1">
        <f>2.99*10^17/B1</f>
        <v>720343066396839.25</v>
      </c>
      <c r="E1" s="3">
        <v>0.54200000000000004</v>
      </c>
      <c r="F1" s="3">
        <v>0.52500000000000002</v>
      </c>
      <c r="H1">
        <f>E1/C1</f>
        <v>7.5241926421404678E-16</v>
      </c>
      <c r="I1">
        <f>F1/C1</f>
        <v>7.28819397993311E-16</v>
      </c>
      <c r="K1">
        <f>K2</f>
        <v>1.2628060432374584E-34</v>
      </c>
      <c r="L1">
        <f t="shared" ref="L1:L11" si="0">I1*1.602*10^-19</f>
        <v>1.1675686755852843E-34</v>
      </c>
      <c r="N1">
        <f>6.626*(10^-34)*C1-(-1.602176565)*(10^-19)*E1</f>
        <v>5.6413728561754583E-19</v>
      </c>
      <c r="O1">
        <f t="shared" ref="O1:O11" si="1">6.626*(10^-34)*D1-(-1.602176565)*(10^-19)*F1</f>
        <v>8.4114269662499992E-20</v>
      </c>
    </row>
    <row r="2" spans="1:15" x14ac:dyDescent="0.25">
      <c r="A2">
        <f>SUM(A1-100)</f>
        <v>1900</v>
      </c>
      <c r="B2">
        <f t="shared" ref="B2:B11" si="2">396+0.0029*A2+(A2^2)*(3.32*10^-6)</f>
        <v>413.49520000000001</v>
      </c>
      <c r="C2">
        <f>2.99*10^17/B2</f>
        <v>723103919948768.37</v>
      </c>
      <c r="E2" s="3">
        <v>0.56999999999999995</v>
      </c>
      <c r="F2" s="3">
        <v>0.55600000000000005</v>
      </c>
      <c r="H2">
        <f>E2/C2</f>
        <v>7.8826844147157197E-16</v>
      </c>
      <c r="I2">
        <f>F2/C2</f>
        <v>7.6890746220735801E-16</v>
      </c>
      <c r="K2">
        <f t="shared" ref="K2:K11" si="3">H2*1.602*10^-19</f>
        <v>1.2628060432374584E-34</v>
      </c>
      <c r="L2">
        <f t="shared" si="0"/>
        <v>1.2317897544561876E-34</v>
      </c>
      <c r="N2">
        <f t="shared" ref="N2:N11" si="4">6.626*(10^-34)*C2-(-1.602176565)*(10^-19)*E2</f>
        <v>5.7045272156305409E-19</v>
      </c>
      <c r="O2">
        <f t="shared" si="1"/>
        <v>8.9081017013999992E-20</v>
      </c>
    </row>
    <row r="3" spans="1:15" x14ac:dyDescent="0.25">
      <c r="A3">
        <f t="shared" ref="A3:A20" si="5">SUM(A2-100)</f>
        <v>1800</v>
      </c>
      <c r="B3">
        <f t="shared" si="2"/>
        <v>411.97680000000003</v>
      </c>
      <c r="C3">
        <f t="shared" ref="C2:C11" si="6">2.99*10^17/B3</f>
        <v>725769023886781.87</v>
      </c>
      <c r="E3" s="3">
        <v>0.60599999999999998</v>
      </c>
      <c r="F3" s="3">
        <v>0.57599999999999996</v>
      </c>
      <c r="H3">
        <f>E3/C3</f>
        <v>8.3497639063545159E-16</v>
      </c>
      <c r="I3">
        <f>F3/C3</f>
        <v>7.9364092575250837E-16</v>
      </c>
      <c r="K3">
        <f t="shared" si="3"/>
        <v>1.3376321777979936E-34</v>
      </c>
      <c r="L3">
        <f t="shared" si="0"/>
        <v>1.2714127630555184E-34</v>
      </c>
      <c r="N3">
        <f t="shared" si="4"/>
        <v>5.779864550663817E-19</v>
      </c>
      <c r="O3">
        <f t="shared" si="1"/>
        <v>9.2285370143999981E-20</v>
      </c>
    </row>
    <row r="4" spans="1:15" x14ac:dyDescent="0.25">
      <c r="A4">
        <f t="shared" si="5"/>
        <v>1700</v>
      </c>
      <c r="B4">
        <f t="shared" si="2"/>
        <v>410.52480000000003</v>
      </c>
      <c r="C4">
        <f t="shared" si="6"/>
        <v>728336022574032</v>
      </c>
      <c r="E4" s="3">
        <v>0.626</v>
      </c>
      <c r="F4" s="3">
        <v>0.60599999999999998</v>
      </c>
      <c r="H4">
        <f>E4/C4</f>
        <v>8.594933939799332E-16</v>
      </c>
      <c r="I4">
        <f>F4/C4</f>
        <v>8.3203354113712375E-16</v>
      </c>
      <c r="K4">
        <f t="shared" si="3"/>
        <v>1.3769084171558531E-34</v>
      </c>
      <c r="L4">
        <f t="shared" si="0"/>
        <v>1.3329177329016724E-34</v>
      </c>
      <c r="N4">
        <f t="shared" si="4"/>
        <v>5.8289170152655367E-19</v>
      </c>
      <c r="O4">
        <f t="shared" si="1"/>
        <v>9.7091899838999983E-20</v>
      </c>
    </row>
    <row r="5" spans="1:15" x14ac:dyDescent="0.25">
      <c r="A5">
        <f t="shared" si="5"/>
        <v>1600</v>
      </c>
      <c r="B5">
        <f t="shared" si="2"/>
        <v>409.13919999999996</v>
      </c>
      <c r="C5">
        <f t="shared" si="6"/>
        <v>730802621699411.87</v>
      </c>
      <c r="E5" s="3">
        <v>0.66200000000000003</v>
      </c>
      <c r="F5" s="3">
        <v>0.629</v>
      </c>
      <c r="H5">
        <f>E5/C5</f>
        <v>9.0585334581939801E-16</v>
      </c>
      <c r="I5">
        <f>F5/C5</f>
        <v>8.6069751438127087E-16</v>
      </c>
      <c r="K5">
        <f t="shared" si="3"/>
        <v>1.4511770600026755E-34</v>
      </c>
      <c r="L5">
        <f t="shared" si="0"/>
        <v>1.378837418038796E-34</v>
      </c>
      <c r="N5">
        <f t="shared" si="4"/>
        <v>5.9029390574103044E-19</v>
      </c>
      <c r="O5">
        <f t="shared" si="1"/>
        <v>1.0077690593849999E-19</v>
      </c>
    </row>
    <row r="6" spans="1:15" x14ac:dyDescent="0.25">
      <c r="A6">
        <f t="shared" si="5"/>
        <v>1500</v>
      </c>
      <c r="B6">
        <f t="shared" si="2"/>
        <v>407.82000000000005</v>
      </c>
      <c r="C6">
        <f t="shared" si="6"/>
        <v>733166593104801</v>
      </c>
      <c r="E6" s="3">
        <v>0.68600000000000005</v>
      </c>
      <c r="F6" s="3">
        <v>0.64200000000000002</v>
      </c>
      <c r="H6">
        <f>E6/C6</f>
        <v>9.3566729096989992E-16</v>
      </c>
      <c r="I6">
        <f>F6/C6</f>
        <v>8.7565364548495005E-16</v>
      </c>
      <c r="K6">
        <f t="shared" si="3"/>
        <v>1.4989390001337798E-34</v>
      </c>
      <c r="L6">
        <f t="shared" si="0"/>
        <v>1.4027971400668901E-34</v>
      </c>
      <c r="N6">
        <f t="shared" si="4"/>
        <v>5.9570549695024125E-19</v>
      </c>
      <c r="O6">
        <f t="shared" si="1"/>
        <v>1.0285973547299998E-19</v>
      </c>
    </row>
    <row r="7" spans="1:15" x14ac:dyDescent="0.25">
      <c r="A7">
        <f t="shared" si="5"/>
        <v>1400</v>
      </c>
      <c r="B7">
        <f t="shared" si="2"/>
        <v>406.56720000000001</v>
      </c>
      <c r="C7">
        <f t="shared" si="6"/>
        <v>735425779551326.25</v>
      </c>
      <c r="E7" s="3">
        <v>0.71299999999999997</v>
      </c>
      <c r="F7" s="3">
        <v>0.64600000000000002</v>
      </c>
      <c r="H7">
        <f>E7/C7</f>
        <v>9.6950640000000011E-16</v>
      </c>
      <c r="I7">
        <f>F7/C7</f>
        <v>8.7840271304347836E-16</v>
      </c>
      <c r="K7">
        <f t="shared" si="3"/>
        <v>1.5531492528000002E-34</v>
      </c>
      <c r="L7">
        <f t="shared" si="0"/>
        <v>1.4072011462956524E-34</v>
      </c>
      <c r="N7">
        <f t="shared" si="4"/>
        <v>6.0152831061520887E-19</v>
      </c>
      <c r="O7">
        <f t="shared" si="1"/>
        <v>1.0350060609899999E-19</v>
      </c>
    </row>
    <row r="8" spans="1:15" x14ac:dyDescent="0.25">
      <c r="A8">
        <f t="shared" si="5"/>
        <v>1300</v>
      </c>
      <c r="B8">
        <f t="shared" si="2"/>
        <v>405.38079999999997</v>
      </c>
      <c r="C8">
        <f t="shared" si="6"/>
        <v>737578099406780</v>
      </c>
      <c r="E8" s="3">
        <v>0.73799999999999999</v>
      </c>
      <c r="F8" s="3">
        <v>0.65700000000000003</v>
      </c>
      <c r="H8">
        <f>E8/C8</f>
        <v>1.0005720080267558E-15</v>
      </c>
      <c r="I8">
        <f>F8/C8</f>
        <v>8.9075312909699009E-16</v>
      </c>
      <c r="K8">
        <f t="shared" si="3"/>
        <v>1.6029163568588627E-34</v>
      </c>
      <c r="L8">
        <f t="shared" si="0"/>
        <v>1.4269865128133781E-34</v>
      </c>
      <c r="N8">
        <f t="shared" si="4"/>
        <v>6.0695987916393254E-19</v>
      </c>
      <c r="O8">
        <f t="shared" si="1"/>
        <v>1.052630003205E-19</v>
      </c>
    </row>
    <row r="9" spans="1:15" x14ac:dyDescent="0.25">
      <c r="A9">
        <f t="shared" si="5"/>
        <v>1200</v>
      </c>
      <c r="B9">
        <f t="shared" si="2"/>
        <v>404.26080000000002</v>
      </c>
      <c r="C9">
        <f t="shared" si="6"/>
        <v>739621551236231.62</v>
      </c>
      <c r="E9" s="3">
        <v>0.75</v>
      </c>
      <c r="F9" s="3">
        <v>0.67600000000000005</v>
      </c>
      <c r="H9">
        <f>E9/C9</f>
        <v>1.0140321070234115E-15</v>
      </c>
      <c r="I9">
        <f>F9/C9</f>
        <v>9.1398093913043482E-16</v>
      </c>
      <c r="K9">
        <f t="shared" si="3"/>
        <v>1.6244794354515054E-34</v>
      </c>
      <c r="L9">
        <f t="shared" si="0"/>
        <v>1.4641974644869567E-34</v>
      </c>
      <c r="N9">
        <f t="shared" si="4"/>
        <v>6.1023648222412713E-19</v>
      </c>
      <c r="O9">
        <f t="shared" si="1"/>
        <v>1.0830713579399999E-19</v>
      </c>
    </row>
    <row r="10" spans="1:15" x14ac:dyDescent="0.25">
      <c r="A10">
        <f t="shared" si="5"/>
        <v>1100</v>
      </c>
      <c r="B10">
        <f t="shared" si="2"/>
        <v>403.2072</v>
      </c>
      <c r="C10">
        <f t="shared" si="6"/>
        <v>741554218277848.25</v>
      </c>
      <c r="E10" s="3">
        <v>0.76900000000000002</v>
      </c>
      <c r="F10" s="3">
        <v>0.67800000000000005</v>
      </c>
      <c r="H10">
        <f>E10/C10</f>
        <v>1.0370111598662207E-15</v>
      </c>
      <c r="I10">
        <f>F10/C10</f>
        <v>9.1429592508361199E-16</v>
      </c>
      <c r="K10">
        <f t="shared" si="3"/>
        <v>1.6612918781056856E-34</v>
      </c>
      <c r="L10">
        <f t="shared" si="0"/>
        <v>1.4647020719839464E-34</v>
      </c>
      <c r="N10">
        <f t="shared" si="4"/>
        <v>6.1456120287940231E-19</v>
      </c>
      <c r="O10">
        <f t="shared" si="1"/>
        <v>1.0862757110699998E-19</v>
      </c>
    </row>
    <row r="11" spans="1:15" x14ac:dyDescent="0.25">
      <c r="A11">
        <f t="shared" si="5"/>
        <v>1000</v>
      </c>
      <c r="B11">
        <f t="shared" si="2"/>
        <v>402.21999999999997</v>
      </c>
      <c r="C11">
        <f t="shared" si="6"/>
        <v>743374272786037.5</v>
      </c>
      <c r="E11" s="3">
        <v>0.77500000000000002</v>
      </c>
      <c r="F11" s="3">
        <v>0.68500000000000005</v>
      </c>
      <c r="H11">
        <f>E11/C11</f>
        <v>1.0425434782608695E-15</v>
      </c>
      <c r="I11">
        <f>F11/C11</f>
        <v>9.2147391304347827E-16</v>
      </c>
      <c r="K11">
        <f t="shared" si="3"/>
        <v>1.670154652173913E-34</v>
      </c>
      <c r="L11">
        <f t="shared" si="0"/>
        <v>1.4762012086956521E-34</v>
      </c>
      <c r="N11">
        <f t="shared" si="4"/>
        <v>6.1672847693552849E-19</v>
      </c>
      <c r="O11">
        <f t="shared" si="1"/>
        <v>1.0974909470249999E-19</v>
      </c>
    </row>
    <row r="13" spans="1:15" x14ac:dyDescent="0.25">
      <c r="A13" s="1" t="s">
        <v>0</v>
      </c>
      <c r="B13" s="1" t="s">
        <v>1</v>
      </c>
      <c r="C13" s="1" t="s">
        <v>2</v>
      </c>
      <c r="D13" s="2"/>
      <c r="E13" s="1" t="s">
        <v>5</v>
      </c>
      <c r="F13" s="4" t="s">
        <v>7</v>
      </c>
      <c r="H13" s="1" t="s">
        <v>4</v>
      </c>
      <c r="I13" s="4" t="s">
        <v>6</v>
      </c>
      <c r="K13" s="1" t="s">
        <v>8</v>
      </c>
      <c r="L13" s="1" t="s">
        <v>9</v>
      </c>
      <c r="N13" s="1" t="s">
        <v>12</v>
      </c>
      <c r="O13" s="1" t="s">
        <v>13</v>
      </c>
    </row>
    <row r="15" spans="1:15" x14ac:dyDescent="0.25">
      <c r="C15" t="s">
        <v>3</v>
      </c>
      <c r="E15" t="s">
        <v>3</v>
      </c>
      <c r="H15" t="s">
        <v>10</v>
      </c>
      <c r="K15" t="s">
        <v>11</v>
      </c>
    </row>
    <row r="16" spans="1:15" x14ac:dyDescent="0.25">
      <c r="C16">
        <f>AVERAGE(C1:C11)</f>
        <v>732643197169896.12</v>
      </c>
      <c r="E16">
        <f>AVERAGE(E1:E11)</f>
        <v>0.67609090909090908</v>
      </c>
      <c r="F16">
        <f>AVERAGE(F1:F11)</f>
        <v>0.62509090909090903</v>
      </c>
      <c r="H16">
        <f>AVERAGE(H1:I11)</f>
        <v>8.8722738121009419E-16</v>
      </c>
      <c r="K16">
        <f>H16*1.602*10^-19</f>
        <v>1.4213382646985709E-34</v>
      </c>
    </row>
    <row r="18" spans="1:6" x14ac:dyDescent="0.25">
      <c r="A18" t="s">
        <v>14</v>
      </c>
    </row>
    <row r="20" spans="1:6" x14ac:dyDescent="0.25">
      <c r="A20">
        <f>SQRT((1/11*(10))*F31^2)</f>
        <v>8.0184567390967629</v>
      </c>
      <c r="D20">
        <f>SUM(K1,-1.42134^10-34)</f>
        <v>-0.35040951569309442</v>
      </c>
      <c r="E20">
        <f t="shared" ref="E20:E31" si="7">SUM(L1,-1.42134^10-34)</f>
        <v>-0.35040951569309442</v>
      </c>
    </row>
    <row r="21" spans="1:6" x14ac:dyDescent="0.25">
      <c r="D21">
        <f t="shared" ref="D21:D31" si="8">SUM(K2,-1.42134^10-34)</f>
        <v>-0.35040951569309442</v>
      </c>
      <c r="E21">
        <f t="shared" si="7"/>
        <v>-0.35040951569309442</v>
      </c>
    </row>
    <row r="22" spans="1:6" x14ac:dyDescent="0.25">
      <c r="D22">
        <f t="shared" si="8"/>
        <v>-0.35040951569309442</v>
      </c>
      <c r="E22">
        <f t="shared" si="7"/>
        <v>-0.35040951569309442</v>
      </c>
    </row>
    <row r="23" spans="1:6" x14ac:dyDescent="0.25">
      <c r="D23">
        <f t="shared" si="8"/>
        <v>-0.35040951569309442</v>
      </c>
      <c r="E23">
        <f t="shared" si="7"/>
        <v>-0.35040951569309442</v>
      </c>
    </row>
    <row r="24" spans="1:6" x14ac:dyDescent="0.25">
      <c r="D24">
        <f t="shared" si="8"/>
        <v>-0.35040951569309442</v>
      </c>
      <c r="E24">
        <f t="shared" si="7"/>
        <v>-0.35040951569309442</v>
      </c>
    </row>
    <row r="25" spans="1:6" x14ac:dyDescent="0.25">
      <c r="D25">
        <f t="shared" si="8"/>
        <v>-0.35040951569309442</v>
      </c>
      <c r="E25">
        <f t="shared" si="7"/>
        <v>-0.35040951569309442</v>
      </c>
    </row>
    <row r="26" spans="1:6" x14ac:dyDescent="0.25">
      <c r="D26">
        <f t="shared" si="8"/>
        <v>-0.35040951569309442</v>
      </c>
      <c r="E26">
        <f t="shared" si="7"/>
        <v>-0.35040951569309442</v>
      </c>
    </row>
    <row r="27" spans="1:6" x14ac:dyDescent="0.25">
      <c r="D27">
        <f t="shared" si="8"/>
        <v>-0.35040951569309442</v>
      </c>
      <c r="E27">
        <f t="shared" si="7"/>
        <v>-0.35040951569309442</v>
      </c>
    </row>
    <row r="28" spans="1:6" x14ac:dyDescent="0.25">
      <c r="D28">
        <f t="shared" si="8"/>
        <v>-0.35040951569309442</v>
      </c>
      <c r="E28">
        <f t="shared" si="7"/>
        <v>-0.35040951569309442</v>
      </c>
    </row>
    <row r="29" spans="1:6" x14ac:dyDescent="0.25">
      <c r="D29">
        <f t="shared" si="8"/>
        <v>-0.35040951569309442</v>
      </c>
      <c r="E29">
        <f t="shared" si="7"/>
        <v>-0.35040951569309442</v>
      </c>
    </row>
    <row r="30" spans="1:6" x14ac:dyDescent="0.25">
      <c r="D30">
        <f t="shared" si="8"/>
        <v>-0.35040951569309442</v>
      </c>
      <c r="E30">
        <f t="shared" si="7"/>
        <v>-0.35040951569309442</v>
      </c>
    </row>
    <row r="31" spans="1:6" x14ac:dyDescent="0.25">
      <c r="D31">
        <f t="shared" si="8"/>
        <v>-0.35040951569309442</v>
      </c>
      <c r="E31">
        <f t="shared" si="7"/>
        <v>-0.35040951569309442</v>
      </c>
      <c r="F31">
        <f>SUM(D20:E31)</f>
        <v>-8.4098283766342661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Сидоров</dc:creator>
  <cp:lastModifiedBy>Никита Сидоров</cp:lastModifiedBy>
  <dcterms:created xsi:type="dcterms:W3CDTF">2014-10-13T18:23:14Z</dcterms:created>
  <dcterms:modified xsi:type="dcterms:W3CDTF">2014-10-13T19:41:06Z</dcterms:modified>
</cp:coreProperties>
</file>