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4d253d9b7101a515/Документы/Лабораторные/"/>
    </mc:Choice>
  </mc:AlternateContent>
  <bookViews>
    <workbookView xWindow="0" yWindow="0" windowWidth="22065" windowHeight="10215" activeTab="1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1" i="2"/>
  <c r="D10" i="2"/>
  <c r="D9" i="2"/>
  <c r="D8" i="2"/>
  <c r="D7" i="2"/>
  <c r="D6" i="2"/>
  <c r="D5" i="2"/>
  <c r="D4" i="2"/>
  <c r="D3" i="2"/>
  <c r="D2" i="2"/>
  <c r="C12" i="2"/>
  <c r="C11" i="2"/>
  <c r="C10" i="2"/>
  <c r="C9" i="2"/>
  <c r="C8" i="2"/>
  <c r="C7" i="2"/>
  <c r="C6" i="2"/>
  <c r="C5" i="2"/>
  <c r="C4" i="2"/>
  <c r="C3" i="2"/>
  <c r="C2" i="2"/>
  <c r="D14" i="2"/>
  <c r="E14" i="2"/>
  <c r="B11" i="2"/>
  <c r="B10" i="2"/>
  <c r="B9" i="2"/>
  <c r="B8" i="2"/>
  <c r="B7" i="2"/>
  <c r="B6" i="2"/>
  <c r="B5" i="2"/>
  <c r="B4" i="2"/>
  <c r="B3" i="2"/>
  <c r="B2" i="2"/>
  <c r="A12" i="2"/>
  <c r="A4" i="2"/>
  <c r="A5" i="2" s="1"/>
  <c r="A6" i="2" s="1"/>
  <c r="A7" i="2" s="1"/>
  <c r="A8" i="2" s="1"/>
  <c r="A9" i="2" s="1"/>
  <c r="A10" i="2" s="1"/>
  <c r="A11" i="2" s="1"/>
  <c r="A3" i="2"/>
  <c r="B4" i="1" l="1"/>
  <c r="B5" i="1" s="1"/>
  <c r="B6" i="1" s="1"/>
  <c r="B7" i="1" s="1"/>
  <c r="B8" i="1" s="1"/>
  <c r="B9" i="1" s="1"/>
  <c r="B10" i="1" s="1"/>
  <c r="B11" i="1" s="1"/>
  <c r="B3" i="1"/>
  <c r="D3" i="1" s="1"/>
  <c r="D2" i="1"/>
  <c r="E2" i="1"/>
  <c r="F2" i="1"/>
  <c r="G2" i="1"/>
  <c r="E3" i="1"/>
  <c r="F3" i="1"/>
  <c r="G3" i="1"/>
  <c r="E4" i="1"/>
  <c r="F4" i="1"/>
  <c r="G4" i="1"/>
  <c r="E5" i="1"/>
  <c r="F5" i="1"/>
  <c r="G5" i="1"/>
  <c r="E6" i="1"/>
  <c r="F6" i="1"/>
  <c r="G6" i="1"/>
  <c r="E7" i="1"/>
  <c r="F7" i="1"/>
  <c r="G7" i="1"/>
  <c r="E8" i="1"/>
  <c r="F8" i="1"/>
  <c r="G8" i="1"/>
  <c r="E9" i="1"/>
  <c r="F9" i="1"/>
  <c r="G9" i="1"/>
  <c r="E10" i="1"/>
  <c r="F10" i="1"/>
  <c r="G10" i="1"/>
  <c r="E11" i="1"/>
  <c r="F11" i="1"/>
  <c r="G11" i="1"/>
  <c r="D4" i="1" l="1"/>
  <c r="D5" i="1"/>
  <c r="D6" i="1"/>
  <c r="D7" i="1"/>
  <c r="D8" i="1" l="1"/>
  <c r="D9" i="1" l="1"/>
  <c r="D11" i="1" l="1"/>
  <c r="D10" i="1"/>
  <c r="G12" i="1" s="1"/>
  <c r="F12" i="1" l="1"/>
  <c r="E12" i="1"/>
</calcChain>
</file>

<file path=xl/sharedStrings.xml><?xml version="1.0" encoding="utf-8"?>
<sst xmlns="http://schemas.openxmlformats.org/spreadsheetml/2006/main" count="15" uniqueCount="15">
  <si>
    <t>xi</t>
  </si>
  <si>
    <t>yi</t>
  </si>
  <si>
    <t>x^2</t>
  </si>
  <si>
    <t>lny</t>
  </si>
  <si>
    <t>1|y-1</t>
  </si>
  <si>
    <t>1|'y-1</t>
  </si>
  <si>
    <t>КОРРЕЛ</t>
  </si>
  <si>
    <t>n1</t>
  </si>
  <si>
    <t>m1</t>
  </si>
  <si>
    <t>b2</t>
  </si>
  <si>
    <t>n2</t>
  </si>
  <si>
    <t>cosQ</t>
  </si>
  <si>
    <t>tgQ</t>
  </si>
  <si>
    <t>tg2/1</t>
  </si>
  <si>
    <t>cos1/2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</si>
</sst>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2" sqref="E12:G12"/>
    </sheetView>
  </sheetViews>
  <sheetFormatPr defaultRowHeight="15" x14ac:dyDescent="0.25"/>
  <sheetData>
    <row r="1" spans="1:7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>
        <v>53</v>
      </c>
      <c r="C2">
        <v>3</v>
      </c>
      <c r="D2">
        <f>B2*B2</f>
        <v>2809</v>
      </c>
      <c r="E2">
        <f>LN(C2)</f>
        <v>1.0986122886681098</v>
      </c>
      <c r="F2">
        <f>(1/C2)-1</f>
        <v>-0.66666666666666674</v>
      </c>
      <c r="G2">
        <f>(1/SQRT(C2))-1</f>
        <v>-0.42264973081037416</v>
      </c>
    </row>
    <row r="3" spans="1:7" x14ac:dyDescent="0.25">
      <c r="A3" s="2">
        <v>2</v>
      </c>
      <c r="B3">
        <f>9.5+B2</f>
        <v>62.5</v>
      </c>
      <c r="C3">
        <v>6</v>
      </c>
      <c r="D3">
        <f t="shared" ref="D3:D11" si="0">B3*B3</f>
        <v>3906.25</v>
      </c>
      <c r="E3">
        <f t="shared" ref="E3:E11" si="1">LN(C3)</f>
        <v>1.791759469228055</v>
      </c>
      <c r="F3">
        <f t="shared" ref="F3:F11" si="2">(1/C3)-1</f>
        <v>-0.83333333333333337</v>
      </c>
      <c r="G3">
        <f t="shared" ref="G3:G11" si="3">(1/SQRT(C3))-1</f>
        <v>-0.59175170953613687</v>
      </c>
    </row>
    <row r="4" spans="1:7" x14ac:dyDescent="0.25">
      <c r="A4" s="2">
        <v>3</v>
      </c>
      <c r="B4">
        <f t="shared" ref="B4:B11" si="4">9.5+B3</f>
        <v>72</v>
      </c>
      <c r="C4">
        <v>9</v>
      </c>
      <c r="D4">
        <f t="shared" si="0"/>
        <v>5184</v>
      </c>
      <c r="E4">
        <f t="shared" si="1"/>
        <v>2.1972245773362196</v>
      </c>
      <c r="F4">
        <f t="shared" si="2"/>
        <v>-0.88888888888888884</v>
      </c>
      <c r="G4">
        <f t="shared" si="3"/>
        <v>-0.66666666666666674</v>
      </c>
    </row>
    <row r="5" spans="1:7" x14ac:dyDescent="0.25">
      <c r="A5" s="2">
        <v>4</v>
      </c>
      <c r="B5">
        <f t="shared" si="4"/>
        <v>81.5</v>
      </c>
      <c r="C5">
        <v>13</v>
      </c>
      <c r="D5">
        <f t="shared" si="0"/>
        <v>6642.25</v>
      </c>
      <c r="E5">
        <f t="shared" si="1"/>
        <v>2.5649493574615367</v>
      </c>
      <c r="F5">
        <f t="shared" si="2"/>
        <v>-0.92307692307692313</v>
      </c>
      <c r="G5">
        <f t="shared" si="3"/>
        <v>-0.72264990188738543</v>
      </c>
    </row>
    <row r="6" spans="1:7" x14ac:dyDescent="0.25">
      <c r="A6" s="2">
        <v>5</v>
      </c>
      <c r="B6">
        <f t="shared" si="4"/>
        <v>91</v>
      </c>
      <c r="C6">
        <v>19</v>
      </c>
      <c r="D6">
        <f t="shared" si="0"/>
        <v>8281</v>
      </c>
      <c r="E6">
        <f t="shared" si="1"/>
        <v>2.9444389791664403</v>
      </c>
      <c r="F6">
        <f t="shared" si="2"/>
        <v>-0.94736842105263164</v>
      </c>
      <c r="G6">
        <f t="shared" si="3"/>
        <v>-0.7705842661294382</v>
      </c>
    </row>
    <row r="7" spans="1:7" x14ac:dyDescent="0.25">
      <c r="A7" s="2">
        <v>6</v>
      </c>
      <c r="B7">
        <f t="shared" si="4"/>
        <v>100.5</v>
      </c>
      <c r="C7">
        <v>23</v>
      </c>
      <c r="D7">
        <f t="shared" si="0"/>
        <v>10100.25</v>
      </c>
      <c r="E7">
        <f t="shared" si="1"/>
        <v>3.1354942159291497</v>
      </c>
      <c r="F7">
        <f t="shared" si="2"/>
        <v>-0.95652173913043481</v>
      </c>
      <c r="G7">
        <f t="shared" si="3"/>
        <v>-0.79148558594292528</v>
      </c>
    </row>
    <row r="8" spans="1:7" x14ac:dyDescent="0.25">
      <c r="A8" s="2">
        <v>7</v>
      </c>
      <c r="B8">
        <f t="shared" si="4"/>
        <v>110</v>
      </c>
      <c r="C8">
        <v>25.5</v>
      </c>
      <c r="D8">
        <f t="shared" si="0"/>
        <v>12100</v>
      </c>
      <c r="E8">
        <f t="shared" si="1"/>
        <v>3.2386784521643803</v>
      </c>
      <c r="F8">
        <f t="shared" si="2"/>
        <v>-0.96078431372549022</v>
      </c>
      <c r="G8">
        <f t="shared" si="3"/>
        <v>-0.80197049140466514</v>
      </c>
    </row>
    <row r="9" spans="1:7" x14ac:dyDescent="0.25">
      <c r="A9" s="2">
        <v>8</v>
      </c>
      <c r="B9">
        <f t="shared" si="4"/>
        <v>119.5</v>
      </c>
      <c r="C9">
        <v>24</v>
      </c>
      <c r="D9">
        <f t="shared" si="0"/>
        <v>14280.25</v>
      </c>
      <c r="E9">
        <f t="shared" si="1"/>
        <v>3.1780538303479458</v>
      </c>
      <c r="F9">
        <f t="shared" si="2"/>
        <v>-0.95833333333333337</v>
      </c>
      <c r="G9">
        <f t="shared" si="3"/>
        <v>-0.79587585476806844</v>
      </c>
    </row>
    <row r="10" spans="1:7" x14ac:dyDescent="0.25">
      <c r="A10" s="2">
        <v>9</v>
      </c>
      <c r="B10">
        <f t="shared" si="4"/>
        <v>129</v>
      </c>
      <c r="C10">
        <v>19.5</v>
      </c>
      <c r="D10">
        <f t="shared" si="0"/>
        <v>16641</v>
      </c>
      <c r="E10">
        <f t="shared" si="1"/>
        <v>2.9704144655697009</v>
      </c>
      <c r="F10">
        <f t="shared" si="2"/>
        <v>-0.94871794871794868</v>
      </c>
      <c r="G10">
        <f t="shared" si="3"/>
        <v>-0.77354459317108093</v>
      </c>
    </row>
    <row r="11" spans="1:7" x14ac:dyDescent="0.25">
      <c r="A11" s="2">
        <v>10</v>
      </c>
      <c r="B11">
        <f t="shared" si="4"/>
        <v>138.5</v>
      </c>
      <c r="C11">
        <v>13</v>
      </c>
      <c r="D11">
        <f t="shared" si="0"/>
        <v>19182.25</v>
      </c>
      <c r="E11">
        <f t="shared" si="1"/>
        <v>2.5649493574615367</v>
      </c>
      <c r="F11">
        <f t="shared" si="2"/>
        <v>-0.92307692307692313</v>
      </c>
      <c r="G11">
        <f t="shared" si="3"/>
        <v>-0.72264990188738543</v>
      </c>
    </row>
    <row r="12" spans="1:7" x14ac:dyDescent="0.25">
      <c r="D12" s="2" t="s">
        <v>6</v>
      </c>
      <c r="E12">
        <f>CORREL(D2:D11,E2:E11)</f>
        <v>0.66721546515694419</v>
      </c>
      <c r="F12">
        <f>CORREL(D2:D11,F2:F11)</f>
        <v>-0.63543552864310593</v>
      </c>
      <c r="G12">
        <f>CORREL(D2:D11,G2:G11)</f>
        <v>-0.66138001931507762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2" sqref="A2:D12"/>
    </sheetView>
  </sheetViews>
  <sheetFormatPr defaultRowHeight="15" x14ac:dyDescent="0.25"/>
  <cols>
    <col min="2" max="2" width="12" bestFit="1" customWidth="1"/>
  </cols>
  <sheetData>
    <row r="1" spans="1:5" x14ac:dyDescent="0.25">
      <c r="A1" s="3" t="s">
        <v>7</v>
      </c>
      <c r="B1" s="3" t="s">
        <v>8</v>
      </c>
      <c r="C1" s="3" t="s">
        <v>9</v>
      </c>
      <c r="D1" s="3" t="s">
        <v>10</v>
      </c>
    </row>
    <row r="2" spans="1:5" x14ac:dyDescent="0.25">
      <c r="A2">
        <v>0</v>
      </c>
      <c r="B2">
        <f>(1/2)*(1-4*A2+SQRT(8*A2+1))</f>
        <v>1</v>
      </c>
      <c r="C2">
        <f>(1/2*$E$14*B2+2*A2*$D$14)^2/(1/2*$E$14*B2+4*A2*$D$14)</f>
        <v>1.4817731166115868</v>
      </c>
      <c r="D2">
        <f>A2*$D$14/C2</f>
        <v>0</v>
      </c>
    </row>
    <row r="3" spans="1:5" x14ac:dyDescent="0.25">
      <c r="A3">
        <f>A2+0.1</f>
        <v>0.1</v>
      </c>
      <c r="B3">
        <f t="shared" ref="B3:B12" si="0">(1/2)*(1-4*A3+SQRT(8*A3+1))</f>
        <v>0.97082039324993685</v>
      </c>
      <c r="C3">
        <f>(1/2*$E$14*B3+2*A3*$D$14)^2/(1/2*$E$14*B3+4*A3*$D$14)</f>
        <v>1.8077995064854118</v>
      </c>
      <c r="D3">
        <f t="shared" ref="D3:D12" si="1">A3*$D$14/C3</f>
        <v>0.32810730494934853</v>
      </c>
    </row>
    <row r="4" spans="1:5" x14ac:dyDescent="0.25">
      <c r="A4">
        <f t="shared" ref="A4:A11" si="2">A3+0.1</f>
        <v>0.2</v>
      </c>
      <c r="B4">
        <f t="shared" si="0"/>
        <v>0.906225774829855</v>
      </c>
      <c r="C4">
        <f t="shared" ref="C4:C12" si="3">(1/2*$E$14*B4+2*A4*$D$14)^2/(1/2*$E$14*B4+4*A4*$D$14)</f>
        <v>2.267465720140895</v>
      </c>
      <c r="D4">
        <f t="shared" si="1"/>
        <v>0.52318517426127498</v>
      </c>
    </row>
    <row r="5" spans="1:5" x14ac:dyDescent="0.25">
      <c r="A5">
        <f t="shared" si="2"/>
        <v>0.30000000000000004</v>
      </c>
      <c r="B5">
        <f t="shared" si="0"/>
        <v>0.82195444572928866</v>
      </c>
      <c r="C5">
        <f t="shared" si="3"/>
        <v>2.7374081942897632</v>
      </c>
      <c r="D5">
        <f t="shared" si="1"/>
        <v>0.65005163482633721</v>
      </c>
    </row>
    <row r="6" spans="1:5" x14ac:dyDescent="0.25">
      <c r="A6">
        <f t="shared" si="2"/>
        <v>0.4</v>
      </c>
      <c r="B6">
        <f t="shared" si="0"/>
        <v>0.72469507659595989</v>
      </c>
      <c r="C6">
        <f t="shared" si="3"/>
        <v>3.205272338756854</v>
      </c>
      <c r="D6">
        <f t="shared" si="1"/>
        <v>0.74022068800773588</v>
      </c>
    </row>
    <row r="7" spans="1:5" x14ac:dyDescent="0.25">
      <c r="A7">
        <f t="shared" si="2"/>
        <v>0.5</v>
      </c>
      <c r="B7">
        <f t="shared" si="0"/>
        <v>0.6180339887498949</v>
      </c>
      <c r="C7">
        <f t="shared" si="3"/>
        <v>3.6690080289560343</v>
      </c>
      <c r="D7">
        <f t="shared" si="1"/>
        <v>0.80832778135193128</v>
      </c>
    </row>
    <row r="8" spans="1:5" x14ac:dyDescent="0.25">
      <c r="A8">
        <f t="shared" si="2"/>
        <v>0.6</v>
      </c>
      <c r="B8">
        <f t="shared" si="0"/>
        <v>0.50415945787922967</v>
      </c>
      <c r="C8">
        <f t="shared" si="3"/>
        <v>4.1285129234148812</v>
      </c>
      <c r="D8">
        <f t="shared" si="1"/>
        <v>0.86203274878607006</v>
      </c>
    </row>
    <row r="9" spans="1:5" x14ac:dyDescent="0.25">
      <c r="A9">
        <f t="shared" si="2"/>
        <v>0.7</v>
      </c>
      <c r="B9">
        <f t="shared" si="0"/>
        <v>0.38452325786651298</v>
      </c>
      <c r="C9">
        <f t="shared" si="3"/>
        <v>4.5841224466228132</v>
      </c>
      <c r="D9">
        <f t="shared" si="1"/>
        <v>0.90574927176971876</v>
      </c>
    </row>
    <row r="10" spans="1:5" x14ac:dyDescent="0.25">
      <c r="A10">
        <f t="shared" si="2"/>
        <v>0.79999999999999993</v>
      </c>
      <c r="B10">
        <f t="shared" si="0"/>
        <v>0.26014705087354439</v>
      </c>
      <c r="C10">
        <f t="shared" si="3"/>
        <v>5.0362451696024468</v>
      </c>
      <c r="D10">
        <f t="shared" si="1"/>
        <v>0.942213421287452</v>
      </c>
    </row>
    <row r="11" spans="1:5" x14ac:dyDescent="0.25">
      <c r="A11">
        <f t="shared" si="2"/>
        <v>0.89999999999999991</v>
      </c>
      <c r="B11">
        <f t="shared" si="0"/>
        <v>0.13178210632763543</v>
      </c>
      <c r="C11">
        <f t="shared" si="3"/>
        <v>5.4852657811652481</v>
      </c>
      <c r="D11">
        <f t="shared" si="1"/>
        <v>0.973219936577289</v>
      </c>
    </row>
    <row r="12" spans="1:5" x14ac:dyDescent="0.25">
      <c r="A12">
        <f>A11+0.1</f>
        <v>0.99999999999999989</v>
      </c>
      <c r="B12">
        <v>0</v>
      </c>
      <c r="C12">
        <f t="shared" si="3"/>
        <v>5.9315222396169069</v>
      </c>
      <c r="D12">
        <f t="shared" si="1"/>
        <v>0.99999999999999989</v>
      </c>
    </row>
    <row r="13" spans="1:5" x14ac:dyDescent="0.25">
      <c r="B13" s="3" t="s">
        <v>11</v>
      </c>
      <c r="C13" s="3" t="s">
        <v>12</v>
      </c>
      <c r="D13" t="s">
        <v>13</v>
      </c>
      <c r="E13" t="s">
        <v>14</v>
      </c>
    </row>
    <row r="14" spans="1:5" x14ac:dyDescent="0.25">
      <c r="A14" s="3">
        <v>1</v>
      </c>
      <c r="B14">
        <v>0.87880999999999998</v>
      </c>
      <c r="C14">
        <v>0.54295000000000004</v>
      </c>
      <c r="D14">
        <f>C15/C14</f>
        <v>5.9315222396169069</v>
      </c>
      <c r="E14">
        <f>B14/B15</f>
        <v>2.9635462332231737</v>
      </c>
    </row>
    <row r="15" spans="1:5" x14ac:dyDescent="0.25">
      <c r="A15" s="3">
        <v>2</v>
      </c>
      <c r="B15">
        <v>0.29654000000000003</v>
      </c>
      <c r="C15">
        <v>3.22052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2015-12-03T14:48:00Z</dcterms:created>
  <dcterms:modified xsi:type="dcterms:W3CDTF">2015-12-10T17:16:33Z</dcterms:modified>
</cp:coreProperties>
</file>