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4d253d9b7101a515/Документы/Лабораторные/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D17" i="1"/>
  <c r="D16" i="1"/>
  <c r="D15" i="1"/>
  <c r="D14" i="1"/>
  <c r="D13" i="1"/>
  <c r="B18" i="1"/>
  <c r="B17" i="1"/>
  <c r="B16" i="1"/>
  <c r="B15" i="1"/>
  <c r="B14" i="1"/>
  <c r="B13" i="1"/>
  <c r="B10" i="1"/>
  <c r="B9" i="1"/>
  <c r="K2" i="1"/>
  <c r="J4" i="1"/>
  <c r="J7" i="1" s="1"/>
  <c r="I4" i="1"/>
  <c r="H4" i="1"/>
  <c r="G4" i="1"/>
  <c r="F4" i="1"/>
  <c r="E4" i="1"/>
  <c r="D4" i="1"/>
  <c r="D7" i="1" s="1"/>
  <c r="C4" i="1"/>
  <c r="B4" i="1"/>
  <c r="B7" i="1" s="1"/>
  <c r="H7" i="1"/>
  <c r="K1" i="1"/>
  <c r="I5" i="1"/>
  <c r="I7" i="1" s="1"/>
  <c r="H5" i="1"/>
  <c r="G5" i="1"/>
  <c r="G7" i="1" s="1"/>
  <c r="F5" i="1"/>
  <c r="F7" i="1" s="1"/>
  <c r="E5" i="1"/>
  <c r="E7" i="1" s="1"/>
  <c r="D5" i="1"/>
  <c r="C5" i="1"/>
  <c r="B5" i="1"/>
  <c r="K5" i="1" s="1"/>
  <c r="C7" i="1" l="1"/>
  <c r="K7" i="1" s="1"/>
  <c r="K4" i="1"/>
</calcChain>
</file>

<file path=xl/sharedStrings.xml><?xml version="1.0" encoding="utf-8"?>
<sst xmlns="http://schemas.openxmlformats.org/spreadsheetml/2006/main" count="26" uniqueCount="19">
  <si>
    <t>природ</t>
  </si>
  <si>
    <t>домен</t>
  </si>
  <si>
    <t>сумма</t>
  </si>
  <si>
    <t>смешан</t>
  </si>
  <si>
    <t>CO2</t>
  </si>
  <si>
    <t>CO</t>
  </si>
  <si>
    <t>H2</t>
  </si>
  <si>
    <t>N2</t>
  </si>
  <si>
    <t>CH4</t>
  </si>
  <si>
    <t>C2H4</t>
  </si>
  <si>
    <t>O2</t>
  </si>
  <si>
    <t>H2S</t>
  </si>
  <si>
    <t>H2O</t>
  </si>
  <si>
    <t>Теор возд</t>
  </si>
  <si>
    <t>Действ</t>
  </si>
  <si>
    <t>Объемы</t>
  </si>
  <si>
    <t>SO2</t>
  </si>
  <si>
    <t>состав</t>
  </si>
  <si>
    <t>плотность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</si>
</sst>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right"/>
    </xf>
    <xf numFmtId="0" fontId="0" fillId="4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21" sqref="B21"/>
    </sheetView>
  </sheetViews>
  <sheetFormatPr defaultRowHeight="15" x14ac:dyDescent="0.25"/>
  <sheetData>
    <row r="1" spans="1:11" x14ac:dyDescent="0.25">
      <c r="A1" s="3" t="s">
        <v>0</v>
      </c>
      <c r="B1">
        <v>0.3</v>
      </c>
      <c r="C1">
        <v>0.6</v>
      </c>
      <c r="D1">
        <v>2</v>
      </c>
      <c r="E1">
        <v>3</v>
      </c>
      <c r="F1">
        <v>93</v>
      </c>
      <c r="G1">
        <v>0.4</v>
      </c>
      <c r="H1">
        <v>0.5</v>
      </c>
      <c r="I1">
        <v>0.2</v>
      </c>
      <c r="K1" s="2">
        <f>SUM(B1:J1)</f>
        <v>100.00000000000001</v>
      </c>
    </row>
    <row r="2" spans="1:11" x14ac:dyDescent="0.25">
      <c r="A2" s="3" t="s">
        <v>1</v>
      </c>
      <c r="B2">
        <v>10</v>
      </c>
      <c r="C2">
        <v>27.4</v>
      </c>
      <c r="D2">
        <v>3.3</v>
      </c>
      <c r="E2">
        <v>58.4</v>
      </c>
      <c r="F2">
        <v>0.9</v>
      </c>
      <c r="G2">
        <v>0</v>
      </c>
      <c r="H2">
        <v>0</v>
      </c>
      <c r="I2">
        <v>0</v>
      </c>
      <c r="K2" s="2">
        <f>SUM(B2:J2)</f>
        <v>100</v>
      </c>
    </row>
    <row r="3" spans="1:11" x14ac:dyDescent="0.25"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2" t="s">
        <v>2</v>
      </c>
    </row>
    <row r="4" spans="1:11" x14ac:dyDescent="0.25">
      <c r="A4" s="3" t="s">
        <v>0</v>
      </c>
      <c r="B4">
        <f>B1</f>
        <v>0.3</v>
      </c>
      <c r="C4">
        <f t="shared" ref="C4:K4" si="0">C1</f>
        <v>0.6</v>
      </c>
      <c r="D4">
        <f t="shared" si="0"/>
        <v>2</v>
      </c>
      <c r="E4">
        <f t="shared" si="0"/>
        <v>3</v>
      </c>
      <c r="F4">
        <f t="shared" si="0"/>
        <v>93</v>
      </c>
      <c r="G4">
        <f t="shared" si="0"/>
        <v>0.4</v>
      </c>
      <c r="H4">
        <f t="shared" si="0"/>
        <v>0.5</v>
      </c>
      <c r="I4">
        <f t="shared" si="0"/>
        <v>0.2</v>
      </c>
      <c r="J4">
        <f>J1</f>
        <v>0</v>
      </c>
      <c r="K4" s="2">
        <f>SUM(B4:J4)</f>
        <v>100.00000000000001</v>
      </c>
    </row>
    <row r="5" spans="1:11" x14ac:dyDescent="0.25">
      <c r="A5" s="3" t="s">
        <v>1</v>
      </c>
      <c r="B5">
        <f t="shared" ref="B5:J5" si="1">0.969*B2</f>
        <v>9.69</v>
      </c>
      <c r="C5">
        <f t="shared" si="1"/>
        <v>26.550599999999999</v>
      </c>
      <c r="D5">
        <f t="shared" si="1"/>
        <v>3.1976999999999998</v>
      </c>
      <c r="E5">
        <f t="shared" si="1"/>
        <v>56.589599999999997</v>
      </c>
      <c r="F5">
        <f t="shared" si="1"/>
        <v>0.87209999999999999</v>
      </c>
      <c r="G5">
        <f t="shared" si="1"/>
        <v>0</v>
      </c>
      <c r="H5">
        <f t="shared" si="1"/>
        <v>0</v>
      </c>
      <c r="I5">
        <f t="shared" si="1"/>
        <v>0</v>
      </c>
      <c r="J5">
        <v>3.02</v>
      </c>
      <c r="K5" s="2">
        <f>SUM(B5:J5)</f>
        <v>99.919999999999987</v>
      </c>
    </row>
    <row r="7" spans="1:11" x14ac:dyDescent="0.25">
      <c r="A7" s="3" t="s">
        <v>3</v>
      </c>
      <c r="B7" s="1">
        <f>0.67*B4+0.33*B5</f>
        <v>3.3986999999999998</v>
      </c>
      <c r="C7" s="1">
        <f t="shared" ref="C7:K7" si="2">0.67*C4+0.33*C5</f>
        <v>9.1636980000000001</v>
      </c>
      <c r="D7" s="1">
        <f t="shared" si="2"/>
        <v>2.395241</v>
      </c>
      <c r="E7" s="1">
        <f t="shared" si="2"/>
        <v>20.684568000000002</v>
      </c>
      <c r="F7" s="1">
        <f t="shared" si="2"/>
        <v>62.597793000000003</v>
      </c>
      <c r="G7" s="1">
        <f t="shared" si="2"/>
        <v>0.26800000000000002</v>
      </c>
      <c r="H7" s="1">
        <f t="shared" si="2"/>
        <v>0.33500000000000002</v>
      </c>
      <c r="I7" s="1">
        <f t="shared" si="2"/>
        <v>0.13400000000000001</v>
      </c>
      <c r="J7" s="1">
        <f>0.67*J4+0.33*J5</f>
        <v>0.99660000000000004</v>
      </c>
      <c r="K7" s="2">
        <f>SUM(B7:J7)</f>
        <v>99.973600000000005</v>
      </c>
    </row>
    <row r="9" spans="1:11" x14ac:dyDescent="0.25">
      <c r="A9" s="3" t="s">
        <v>13</v>
      </c>
      <c r="B9">
        <f>0.0476*(0.5*C7+0.5*D7+2*F7+3*G7+1.5*I7-H7)*(1+0.00124*10)</f>
        <v>6.3440068193583192</v>
      </c>
    </row>
    <row r="10" spans="1:11" x14ac:dyDescent="0.25">
      <c r="A10" s="3" t="s">
        <v>14</v>
      </c>
      <c r="B10">
        <f>1.15*B9</f>
        <v>7.2956078422620667</v>
      </c>
    </row>
    <row r="12" spans="1:11" x14ac:dyDescent="0.25">
      <c r="A12" s="3" t="s">
        <v>15</v>
      </c>
      <c r="D12" t="s">
        <v>17</v>
      </c>
    </row>
    <row r="13" spans="1:11" x14ac:dyDescent="0.25">
      <c r="A13" s="5" t="s">
        <v>4</v>
      </c>
      <c r="B13">
        <f>0.01*(B7+C7+F7+2*G7)</f>
        <v>0.75696191000000002</v>
      </c>
      <c r="D13">
        <f>B13*100/$B$18</f>
        <v>9.1073453596887539</v>
      </c>
    </row>
    <row r="14" spans="1:11" x14ac:dyDescent="0.25">
      <c r="A14" s="6" t="s">
        <v>12</v>
      </c>
      <c r="B14">
        <f>0.01*(2*F7+2*G7+D7+J7+I7+0.124*B10*10)</f>
        <v>1.3830398072440497</v>
      </c>
      <c r="D14">
        <f t="shared" ref="D14:D17" si="3">B14*100/$B$18</f>
        <v>16.639966957873646</v>
      </c>
    </row>
    <row r="15" spans="1:11" x14ac:dyDescent="0.25">
      <c r="A15" s="6" t="s">
        <v>7</v>
      </c>
      <c r="B15">
        <f>0.01*(E7+79*B10)</f>
        <v>5.9703758753870328</v>
      </c>
      <c r="D15">
        <f t="shared" si="3"/>
        <v>71.832247179126597</v>
      </c>
    </row>
    <row r="16" spans="1:11" x14ac:dyDescent="0.25">
      <c r="A16" s="6" t="s">
        <v>10</v>
      </c>
      <c r="B16">
        <f>0.21*(1.15-1)*B9</f>
        <v>0.19983621480978692</v>
      </c>
      <c r="D16">
        <f t="shared" si="3"/>
        <v>2.4043183674138606</v>
      </c>
    </row>
    <row r="17" spans="1:4" x14ac:dyDescent="0.25">
      <c r="A17" s="6" t="s">
        <v>16</v>
      </c>
      <c r="B17">
        <f>0.01*I7</f>
        <v>1.34E-3</v>
      </c>
      <c r="D17">
        <f t="shared" si="3"/>
        <v>1.6122135897145645E-2</v>
      </c>
    </row>
    <row r="18" spans="1:4" x14ac:dyDescent="0.25">
      <c r="A18" s="6" t="s">
        <v>2</v>
      </c>
      <c r="B18">
        <f>SUM(B13:B17)</f>
        <v>8.3115538074408697</v>
      </c>
    </row>
    <row r="20" spans="1:4" x14ac:dyDescent="0.25">
      <c r="A20" s="6" t="s">
        <v>18</v>
      </c>
      <c r="B20">
        <f>(0.44*D13+0.16*D14+0.28*D15+0.32*D16+0.64*D17)/22.4</f>
        <v>1.2304623181350398</v>
      </c>
    </row>
  </sheetData>
  <hyperlinks>
    <hyperlink ref="A13" r:id="rId1" display="CO@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2016-02-13T11:46:08Z</dcterms:created>
  <dcterms:modified xsi:type="dcterms:W3CDTF">2016-02-13T13:53:14Z</dcterms:modified>
</cp:coreProperties>
</file>