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495" yWindow="30" windowWidth="11490" windowHeight="124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" i="1"/>
  <c r="E8"/>
  <c r="R3" l="1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2"/>
  <c r="CD13" l="1"/>
  <c r="CD14"/>
  <c r="CD15"/>
  <c r="CD16"/>
  <c r="CD17"/>
  <c r="CD18"/>
  <c r="CD19"/>
  <c r="CD20"/>
  <c r="CD21"/>
  <c r="CD22"/>
  <c r="CD23"/>
  <c r="CD24"/>
  <c r="CD25"/>
  <c r="CD26"/>
  <c r="CD27"/>
  <c r="CD28"/>
  <c r="CD29"/>
  <c r="CD30"/>
  <c r="CD31"/>
  <c r="CD32"/>
  <c r="CD33"/>
  <c r="CD34"/>
  <c r="CD35"/>
  <c r="CD36"/>
  <c r="CD37"/>
  <c r="CD38"/>
  <c r="CD39"/>
  <c r="CD40"/>
  <c r="CD41"/>
  <c r="CD42"/>
  <c r="CD3"/>
  <c r="CD4"/>
  <c r="CD5"/>
  <c r="CD6"/>
  <c r="CD7"/>
  <c r="CD8"/>
  <c r="CD9"/>
  <c r="CD10"/>
  <c r="CD11"/>
  <c r="CD2"/>
  <c r="CD12"/>
  <c r="CC3"/>
  <c r="CC4"/>
  <c r="CC5"/>
  <c r="CC6"/>
  <c r="CC7"/>
  <c r="CC8"/>
  <c r="CC9"/>
  <c r="CC10"/>
  <c r="CC11"/>
  <c r="CC12"/>
  <c r="CC13"/>
  <c r="CC14"/>
  <c r="CC15"/>
  <c r="CC16"/>
  <c r="CC17"/>
  <c r="CC18"/>
  <c r="CC19"/>
  <c r="CC20"/>
  <c r="CC21"/>
  <c r="CC22"/>
  <c r="CC23"/>
  <c r="CC24"/>
  <c r="CC25"/>
  <c r="CC26"/>
  <c r="CC27"/>
  <c r="CC28"/>
  <c r="CC29"/>
  <c r="CC30"/>
  <c r="CC31"/>
  <c r="CC32"/>
  <c r="CC33"/>
  <c r="CC34"/>
  <c r="CC35"/>
  <c r="CC36"/>
  <c r="CC37"/>
  <c r="CC38"/>
  <c r="CC39"/>
  <c r="CC40"/>
  <c r="CC41"/>
  <c r="CC42"/>
  <c r="CC2"/>
  <c r="CB3"/>
  <c r="CB4"/>
  <c r="CB5"/>
  <c r="CB6"/>
  <c r="CB7"/>
  <c r="CB8"/>
  <c r="CB9"/>
  <c r="CB10"/>
  <c r="CB11"/>
  <c r="CB12"/>
  <c r="CB13"/>
  <c r="CB14"/>
  <c r="CB15"/>
  <c r="CB16"/>
  <c r="CB17"/>
  <c r="CB18"/>
  <c r="CB19"/>
  <c r="CB20"/>
  <c r="CB21"/>
  <c r="CB22"/>
  <c r="CB23"/>
  <c r="CB24"/>
  <c r="CB25"/>
  <c r="CB26"/>
  <c r="CB27"/>
  <c r="CB28"/>
  <c r="CB29"/>
  <c r="CB30"/>
  <c r="CB31"/>
  <c r="CB32"/>
  <c r="CB33"/>
  <c r="CB34"/>
  <c r="CB35"/>
  <c r="CB36"/>
  <c r="CB37"/>
  <c r="CB38"/>
  <c r="CB39"/>
  <c r="CB40"/>
  <c r="CB41"/>
  <c r="CB42"/>
  <c r="CB2"/>
  <c r="BW10"/>
  <c r="BW11"/>
  <c r="BW12"/>
  <c r="BW13"/>
  <c r="BW14"/>
  <c r="BW15"/>
  <c r="BW16"/>
  <c r="BW17"/>
  <c r="BW18"/>
  <c r="BW19"/>
  <c r="BW20"/>
  <c r="BW21"/>
  <c r="BW22"/>
  <c r="BW23"/>
  <c r="BW24"/>
  <c r="BW25"/>
  <c r="BW26"/>
  <c r="BW27"/>
  <c r="BW28"/>
  <c r="BW29"/>
  <c r="BW30"/>
  <c r="BW31"/>
  <c r="BW32"/>
  <c r="BW33"/>
  <c r="BW34"/>
  <c r="BW35"/>
  <c r="BW36"/>
  <c r="BW37"/>
  <c r="BW38"/>
  <c r="BW3"/>
  <c r="BW4"/>
  <c r="BW5"/>
  <c r="BW6"/>
  <c r="BW7"/>
  <c r="BW8"/>
  <c r="BW2"/>
  <c r="BW9"/>
  <c r="BV3"/>
  <c r="BV4"/>
  <c r="BV5"/>
  <c r="BV6"/>
  <c r="BV7"/>
  <c r="BV8"/>
  <c r="BV9"/>
  <c r="BV10"/>
  <c r="BV11"/>
  <c r="BV12"/>
  <c r="BV13"/>
  <c r="BV14"/>
  <c r="BV15"/>
  <c r="BV16"/>
  <c r="BV17"/>
  <c r="BV18"/>
  <c r="BV19"/>
  <c r="BV20"/>
  <c r="BV21"/>
  <c r="BV22"/>
  <c r="BV23"/>
  <c r="BV24"/>
  <c r="BV25"/>
  <c r="BV26"/>
  <c r="BV27"/>
  <c r="BV28"/>
  <c r="BV29"/>
  <c r="BV30"/>
  <c r="BV31"/>
  <c r="BV32"/>
  <c r="BV33"/>
  <c r="BV34"/>
  <c r="BV35"/>
  <c r="BV36"/>
  <c r="BV37"/>
  <c r="BV38"/>
  <c r="BV2"/>
  <c r="BU3"/>
  <c r="BU4"/>
  <c r="BU5"/>
  <c r="BU6"/>
  <c r="BU7"/>
  <c r="BU8"/>
  <c r="BU9"/>
  <c r="BU10"/>
  <c r="BU11"/>
  <c r="BU12"/>
  <c r="BU13"/>
  <c r="BU14"/>
  <c r="BU15"/>
  <c r="BU16"/>
  <c r="BU17"/>
  <c r="BU18"/>
  <c r="BU19"/>
  <c r="BU20"/>
  <c r="BU21"/>
  <c r="BU22"/>
  <c r="BU23"/>
  <c r="BU24"/>
  <c r="BU25"/>
  <c r="BU26"/>
  <c r="BU27"/>
  <c r="BU28"/>
  <c r="BU29"/>
  <c r="BU30"/>
  <c r="BU31"/>
  <c r="BU32"/>
  <c r="BU33"/>
  <c r="BU34"/>
  <c r="BU35"/>
  <c r="BU36"/>
  <c r="BU37"/>
  <c r="BU38"/>
  <c r="BU2"/>
  <c r="BP3" l="1"/>
  <c r="BP4"/>
  <c r="BP5"/>
  <c r="BP6"/>
  <c r="BP7"/>
  <c r="BP2"/>
  <c r="BP9"/>
  <c r="BP10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8"/>
  <c r="BO3"/>
  <c r="BO4"/>
  <c r="BO5"/>
  <c r="BO6"/>
  <c r="BO7"/>
  <c r="BO8"/>
  <c r="BO9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2"/>
  <c r="BN3"/>
  <c r="BN4"/>
  <c r="BN5"/>
  <c r="BN6"/>
  <c r="BN7"/>
  <c r="BN8"/>
  <c r="BN9"/>
  <c r="BN10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2"/>
  <c r="BI3"/>
  <c r="BI4"/>
  <c r="BI5"/>
  <c r="BI6"/>
  <c r="BI7"/>
  <c r="BI2"/>
  <c r="BI9"/>
  <c r="BI10"/>
  <c r="BI11"/>
  <c r="BI12"/>
  <c r="BI13"/>
  <c r="BI14"/>
  <c r="BI15"/>
  <c r="BI16"/>
  <c r="BI17"/>
  <c r="BI18"/>
  <c r="BI19"/>
  <c r="BI20"/>
  <c r="BI21"/>
  <c r="BI22"/>
  <c r="BI23"/>
  <c r="BI24"/>
  <c r="BI25"/>
  <c r="BI26"/>
  <c r="BI8"/>
  <c r="BH3"/>
  <c r="BH4"/>
  <c r="BH5"/>
  <c r="BH6"/>
  <c r="BH7"/>
  <c r="BH8"/>
  <c r="BH9"/>
  <c r="BH10"/>
  <c r="BH11"/>
  <c r="BH12"/>
  <c r="BH13"/>
  <c r="BH14"/>
  <c r="BH15"/>
  <c r="BH16"/>
  <c r="BH17"/>
  <c r="BH18"/>
  <c r="BH19"/>
  <c r="BH20"/>
  <c r="BH21"/>
  <c r="BH22"/>
  <c r="BH23"/>
  <c r="BH24"/>
  <c r="BH25"/>
  <c r="BH26"/>
  <c r="BH2"/>
  <c r="BG3"/>
  <c r="BG4"/>
  <c r="BG5"/>
  <c r="BG6"/>
  <c r="BG7"/>
  <c r="BG8"/>
  <c r="BG9"/>
  <c r="BG10"/>
  <c r="BG11"/>
  <c r="BG12"/>
  <c r="BG13"/>
  <c r="BG14"/>
  <c r="BG15"/>
  <c r="BG16"/>
  <c r="BG17"/>
  <c r="BG18"/>
  <c r="BG19"/>
  <c r="BG20"/>
  <c r="BG21"/>
  <c r="BG22"/>
  <c r="BG23"/>
  <c r="BG24"/>
  <c r="BG25"/>
  <c r="BG26"/>
  <c r="BG2"/>
  <c r="BB3"/>
  <c r="BB4"/>
  <c r="BB5"/>
  <c r="BB6"/>
  <c r="BB7"/>
  <c r="BB8"/>
  <c r="BB2"/>
  <c r="BB10"/>
  <c r="BB11"/>
  <c r="BB12"/>
  <c r="BB13"/>
  <c r="BB14"/>
  <c r="BB15"/>
  <c r="BB16"/>
  <c r="BB17"/>
  <c r="BB18"/>
  <c r="BB19"/>
  <c r="BB20"/>
  <c r="BB21"/>
  <c r="BB22"/>
  <c r="BB23"/>
  <c r="BB24"/>
  <c r="BB25"/>
  <c r="BB26"/>
  <c r="BB27"/>
  <c r="BB28"/>
  <c r="BB29"/>
  <c r="BB30"/>
  <c r="BB31"/>
  <c r="BB32"/>
  <c r="BB33"/>
  <c r="BB34"/>
  <c r="BB35"/>
  <c r="BB36"/>
  <c r="BB37"/>
  <c r="BB38"/>
  <c r="BB39"/>
  <c r="BB40"/>
  <c r="BB41"/>
  <c r="BB42"/>
  <c r="BB43"/>
  <c r="BB44"/>
  <c r="BB45"/>
  <c r="BB46"/>
  <c r="BB47"/>
  <c r="BB48"/>
  <c r="BB49"/>
  <c r="BB50"/>
  <c r="BB51"/>
  <c r="BB52"/>
  <c r="BB53"/>
  <c r="BB54"/>
  <c r="BB55"/>
  <c r="BB9"/>
  <c r="BA3"/>
  <c r="BA4"/>
  <c r="BA5"/>
  <c r="BA6"/>
  <c r="BA7"/>
  <c r="BA8"/>
  <c r="BA9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55"/>
  <c r="BA2"/>
  <c r="AZ3"/>
  <c r="AZ4"/>
  <c r="AZ5"/>
  <c r="AZ6"/>
  <c r="AZ7"/>
  <c r="AZ8"/>
  <c r="AZ9"/>
  <c r="AZ10"/>
  <c r="AZ11"/>
  <c r="AZ12"/>
  <c r="AZ13"/>
  <c r="AZ14"/>
  <c r="AZ15"/>
  <c r="AZ1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AZ35"/>
  <c r="AZ36"/>
  <c r="AZ37"/>
  <c r="AZ38"/>
  <c r="AZ39"/>
  <c r="AZ40"/>
  <c r="AZ41"/>
  <c r="AZ42"/>
  <c r="AZ43"/>
  <c r="AZ44"/>
  <c r="AZ45"/>
  <c r="AZ46"/>
  <c r="AZ47"/>
  <c r="AZ48"/>
  <c r="AZ49"/>
  <c r="AZ50"/>
  <c r="AZ51"/>
  <c r="AZ52"/>
  <c r="AZ53"/>
  <c r="AZ54"/>
  <c r="AZ55"/>
  <c r="AZ2"/>
  <c r="AU3"/>
  <c r="AU4"/>
  <c r="AU5"/>
  <c r="AU6"/>
  <c r="AU7"/>
  <c r="AU2"/>
  <c r="AU9"/>
  <c r="AU10"/>
  <c r="AU11"/>
  <c r="AU12"/>
  <c r="AU13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8"/>
  <c r="AT3"/>
  <c r="AT4"/>
  <c r="AT5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2"/>
  <c r="AS3"/>
  <c r="AS4"/>
  <c r="AS5"/>
  <c r="AS6"/>
  <c r="AS7"/>
  <c r="AS8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2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9"/>
  <c r="AM3"/>
  <c r="AM4"/>
  <c r="AM5"/>
  <c r="AM6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2"/>
  <c r="AL40"/>
  <c r="AL41"/>
  <c r="AL42"/>
  <c r="AL43"/>
  <c r="AL44"/>
  <c r="AL45"/>
  <c r="AL46"/>
  <c r="AL47"/>
  <c r="AL48"/>
  <c r="AL49"/>
  <c r="AL50"/>
  <c r="AL51"/>
  <c r="AL52"/>
  <c r="AL53"/>
  <c r="AL54"/>
  <c r="Z95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12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2"/>
  <c r="X86"/>
  <c r="X87"/>
  <c r="X88"/>
  <c r="X89"/>
  <c r="X90"/>
  <c r="X91"/>
  <c r="X92"/>
  <c r="X93"/>
  <c r="X94"/>
  <c r="X95"/>
  <c r="Q30"/>
  <c r="S30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9"/>
  <c r="L3"/>
  <c r="L4"/>
  <c r="L5"/>
  <c r="L6"/>
  <c r="L7"/>
  <c r="L8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2"/>
  <c r="J37"/>
  <c r="J38"/>
  <c r="J39"/>
  <c r="J40"/>
  <c r="J41"/>
  <c r="J42"/>
  <c r="J43"/>
  <c r="J44"/>
  <c r="J45"/>
  <c r="J46"/>
  <c r="J47"/>
  <c r="J48"/>
  <c r="J49"/>
  <c r="J50"/>
  <c r="J51"/>
  <c r="J52"/>
  <c r="J53"/>
  <c r="AN3" l="1"/>
  <c r="AN4"/>
  <c r="AN5"/>
  <c r="AN6"/>
  <c r="AN7"/>
  <c r="AN8"/>
  <c r="AL3"/>
  <c r="AL4"/>
  <c r="AL5"/>
  <c r="AL6"/>
  <c r="AL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2"/>
  <c r="S7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8"/>
  <c r="E7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AG7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8"/>
  <c r="AG3"/>
  <c r="AG4"/>
  <c r="AG5"/>
  <c r="AG6"/>
  <c r="AG2"/>
  <c r="AF3"/>
  <c r="AF4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"/>
  <c r="AE3"/>
  <c r="AE4"/>
  <c r="AE5"/>
  <c r="AE6"/>
  <c r="AE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"/>
  <c r="Z3"/>
  <c r="Z4"/>
  <c r="Z5"/>
  <c r="Z6"/>
  <c r="Z7"/>
  <c r="Z8"/>
  <c r="Z9"/>
  <c r="Z10"/>
  <c r="Z11"/>
  <c r="Z2"/>
  <c r="X3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2"/>
  <c r="S3"/>
  <c r="S4"/>
  <c r="S5"/>
  <c r="S6"/>
  <c r="S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2"/>
  <c r="L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2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"/>
  <c r="D4"/>
  <c r="D5"/>
  <c r="D6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2"/>
  <c r="D1" s="1"/>
  <c r="AN2" l="1"/>
  <c r="AQ43"/>
  <c r="AC30"/>
  <c r="BE28"/>
  <c r="O51"/>
  <c r="A34"/>
  <c r="A33"/>
</calcChain>
</file>

<file path=xl/sharedStrings.xml><?xml version="1.0" encoding="utf-8"?>
<sst xmlns="http://schemas.openxmlformats.org/spreadsheetml/2006/main" count="336" uniqueCount="174">
  <si>
    <t>5,1(1)</t>
  </si>
  <si>
    <t>5,1(2)</t>
  </si>
  <si>
    <t>5,2(1)</t>
  </si>
  <si>
    <t>5,2(2)</t>
  </si>
  <si>
    <t>50.6183</t>
  </si>
  <si>
    <t>50.6377</t>
  </si>
  <si>
    <t>50.6572</t>
  </si>
  <si>
    <t>50.6766</t>
  </si>
  <si>
    <t>50.6961</t>
  </si>
  <si>
    <t>50.7155</t>
  </si>
  <si>
    <t>50.7349</t>
  </si>
  <si>
    <t>50.7544</t>
  </si>
  <si>
    <t>50.7738</t>
  </si>
  <si>
    <t>50.7933</t>
  </si>
  <si>
    <t>50.8127</t>
  </si>
  <si>
    <t>50.8322</t>
  </si>
  <si>
    <t>50.8516</t>
  </si>
  <si>
    <t>50.8710</t>
  </si>
  <si>
    <t>50.8905</t>
  </si>
  <si>
    <t>50.9099</t>
  </si>
  <si>
    <t>50.9294</t>
  </si>
  <si>
    <t>50.9488</t>
  </si>
  <si>
    <t>50.9683</t>
  </si>
  <si>
    <t>50.9877</t>
  </si>
  <si>
    <t>51.0071</t>
  </si>
  <si>
    <t>51.0266</t>
  </si>
  <si>
    <t>51.0460</t>
  </si>
  <si>
    <t>51.0655</t>
  </si>
  <si>
    <t>51.0849</t>
  </si>
  <si>
    <t>51.1044</t>
  </si>
  <si>
    <t>51.1238</t>
  </si>
  <si>
    <t>51.1432</t>
  </si>
  <si>
    <t>51.1627</t>
  </si>
  <si>
    <t>51.1821</t>
  </si>
  <si>
    <t>51.2016</t>
  </si>
  <si>
    <t>51.2210</t>
  </si>
  <si>
    <t>51.2404</t>
  </si>
  <si>
    <t>51.2599</t>
  </si>
  <si>
    <t>51.2793</t>
  </si>
  <si>
    <t>51.2988</t>
  </si>
  <si>
    <t>51.3182</t>
  </si>
  <si>
    <t>51.3377</t>
  </si>
  <si>
    <t>51.3571</t>
  </si>
  <si>
    <t>51.3765</t>
  </si>
  <si>
    <t>51.3960</t>
  </si>
  <si>
    <t>51.4154</t>
  </si>
  <si>
    <t>51.4349</t>
  </si>
  <si>
    <t>51.4543</t>
  </si>
  <si>
    <t>51.4738</t>
  </si>
  <si>
    <t>51.4932</t>
  </si>
  <si>
    <t>51.5126</t>
  </si>
  <si>
    <t>51.5321</t>
  </si>
  <si>
    <t>51.5515</t>
  </si>
  <si>
    <t>51.5710</t>
  </si>
  <si>
    <t>51.5904</t>
  </si>
  <si>
    <t>51.6099</t>
  </si>
  <si>
    <t>64.5001</t>
  </si>
  <si>
    <t>64.5195</t>
  </si>
  <si>
    <t>64.5390</t>
  </si>
  <si>
    <t>64.5584</t>
  </si>
  <si>
    <t>64.5779</t>
  </si>
  <si>
    <t>64.5973</t>
  </si>
  <si>
    <t>64.6167</t>
  </si>
  <si>
    <t>64.6362</t>
  </si>
  <si>
    <t>64.6556</t>
  </si>
  <si>
    <t>64.6751</t>
  </si>
  <si>
    <t>64.6945</t>
  </si>
  <si>
    <t>64.7140</t>
  </si>
  <si>
    <t>64.7334</t>
  </si>
  <si>
    <t>64.7528</t>
  </si>
  <si>
    <t>64.7723</t>
  </si>
  <si>
    <t>64.7917</t>
  </si>
  <si>
    <t>64.8112</t>
  </si>
  <si>
    <t>64.8306</t>
  </si>
  <si>
    <t>64.8501</t>
  </si>
  <si>
    <t>64.8695</t>
  </si>
  <si>
    <t>64.8889</t>
  </si>
  <si>
    <t>64.9084</t>
  </si>
  <si>
    <t>64.9278</t>
  </si>
  <si>
    <t>64.9473</t>
  </si>
  <si>
    <t>64.9667</t>
  </si>
  <si>
    <t>64.9862</t>
  </si>
  <si>
    <t>65.0056</t>
  </si>
  <si>
    <t>65.0250</t>
  </si>
  <si>
    <t>65.0445</t>
  </si>
  <si>
    <t>65.0639</t>
  </si>
  <si>
    <t>65.0834</t>
  </si>
  <si>
    <t>65.1028</t>
  </si>
  <si>
    <t>65.1222</t>
  </si>
  <si>
    <t>65.1417</t>
  </si>
  <si>
    <t>65.1611</t>
  </si>
  <si>
    <t>65.1806</t>
  </si>
  <si>
    <t>65.2000</t>
  </si>
  <si>
    <t>65.2195</t>
  </si>
  <si>
    <t>65.2389</t>
  </si>
  <si>
    <t>65.2583</t>
  </si>
  <si>
    <t>65.2778</t>
  </si>
  <si>
    <t>65.2972</t>
  </si>
  <si>
    <t>65.3167</t>
  </si>
  <si>
    <t>65.3361</t>
  </si>
  <si>
    <t>65.3556</t>
  </si>
  <si>
    <t>65.3750</t>
  </si>
  <si>
    <t>65.3944</t>
  </si>
  <si>
    <t>65.4139</t>
  </si>
  <si>
    <t>65.4333</t>
  </si>
  <si>
    <t>65.4528</t>
  </si>
  <si>
    <t>65.4722</t>
  </si>
  <si>
    <t>65.4917</t>
  </si>
  <si>
    <t>65.5111</t>
  </si>
  <si>
    <t>65.5305</t>
  </si>
  <si>
    <t>65.5500</t>
  </si>
  <si>
    <t>65.5694</t>
  </si>
  <si>
    <t>65.5889</t>
  </si>
  <si>
    <t>65.6083</t>
  </si>
  <si>
    <t>65.6277</t>
  </si>
  <si>
    <t>65.6472</t>
  </si>
  <si>
    <t>65.6666</t>
  </si>
  <si>
    <t>65.6861</t>
  </si>
  <si>
    <t>65.7055</t>
  </si>
  <si>
    <t>65.7250</t>
  </si>
  <si>
    <t>65.7444</t>
  </si>
  <si>
    <t>65.7638</t>
  </si>
  <si>
    <t>65.7833</t>
  </si>
  <si>
    <t>65.8027</t>
  </si>
  <si>
    <t>65.8222</t>
  </si>
  <si>
    <t>65.8416</t>
  </si>
  <si>
    <t>65.8611</t>
  </si>
  <si>
    <t>65.8805</t>
  </si>
  <si>
    <t>65.8999</t>
  </si>
  <si>
    <t>65.9194</t>
  </si>
  <si>
    <t>65.9388</t>
  </si>
  <si>
    <t>65.9583</t>
  </si>
  <si>
    <t>65.9777</t>
  </si>
  <si>
    <t>65.9972</t>
  </si>
  <si>
    <t>66.0166</t>
  </si>
  <si>
    <t>66.0360</t>
  </si>
  <si>
    <t>66.0555</t>
  </si>
  <si>
    <t>66.0749</t>
  </si>
  <si>
    <t>66.0944</t>
  </si>
  <si>
    <t>66.1138</t>
  </si>
  <si>
    <t>66.1332</t>
  </si>
  <si>
    <t>66.1527</t>
  </si>
  <si>
    <t>66.1721</t>
  </si>
  <si>
    <t>66.1916</t>
  </si>
  <si>
    <t>66.2110</t>
  </si>
  <si>
    <t>66.2305</t>
  </si>
  <si>
    <t>66.2499</t>
  </si>
  <si>
    <t>66.2693</t>
  </si>
  <si>
    <t>66.2888</t>
  </si>
  <si>
    <t>66.3082</t>
  </si>
  <si>
    <t>50.5016</t>
  </si>
  <si>
    <t>50.5211</t>
  </si>
  <si>
    <t>50.5405</t>
  </si>
  <si>
    <t>50.5600</t>
  </si>
  <si>
    <t>50.5794</t>
  </si>
  <si>
    <t>50.5989</t>
  </si>
  <si>
    <t>51.6293</t>
  </si>
  <si>
    <t>51.6487</t>
  </si>
  <si>
    <t>51.6682</t>
  </si>
  <si>
    <t>51.6876</t>
  </si>
  <si>
    <t>51.7071</t>
  </si>
  <si>
    <t>51.7265</t>
  </si>
  <si>
    <t>51.7459</t>
  </si>
  <si>
    <t>51.7654</t>
  </si>
  <si>
    <t>51.7848</t>
  </si>
  <si>
    <t>51.8043</t>
  </si>
  <si>
    <t>51.8237</t>
  </si>
  <si>
    <t>51.8432</t>
  </si>
  <si>
    <t>51.8626</t>
  </si>
  <si>
    <t>51.8820</t>
  </si>
  <si>
    <t>51.9015</t>
  </si>
  <si>
    <t>51.9209</t>
  </si>
  <si>
    <t>51.9404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</si>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</sst>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Лист1!$J$2:$J$53</c:f>
              <c:numCache>
                <c:formatCode>General</c:formatCode>
                <c:ptCount val="52"/>
                <c:pt idx="0">
                  <c:v>25.309149999999999</c:v>
                </c:pt>
                <c:pt idx="1">
                  <c:v>25.318850000000001</c:v>
                </c:pt>
                <c:pt idx="2">
                  <c:v>25.328600000000002</c:v>
                </c:pt>
                <c:pt idx="3">
                  <c:v>25.3383</c:v>
                </c:pt>
                <c:pt idx="4">
                  <c:v>25.348050000000001</c:v>
                </c:pt>
                <c:pt idx="5">
                  <c:v>25.357749999999999</c:v>
                </c:pt>
                <c:pt idx="6">
                  <c:v>25.367450000000002</c:v>
                </c:pt>
                <c:pt idx="7">
                  <c:v>25.377199999999998</c:v>
                </c:pt>
                <c:pt idx="8">
                  <c:v>25.386900000000001</c:v>
                </c:pt>
                <c:pt idx="9">
                  <c:v>25.396650000000001</c:v>
                </c:pt>
                <c:pt idx="10">
                  <c:v>25.40635</c:v>
                </c:pt>
                <c:pt idx="11">
                  <c:v>25.4161</c:v>
                </c:pt>
                <c:pt idx="12">
                  <c:v>25.425799999999999</c:v>
                </c:pt>
                <c:pt idx="13">
                  <c:v>25.435500000000001</c:v>
                </c:pt>
                <c:pt idx="14">
                  <c:v>25.445250000000001</c:v>
                </c:pt>
                <c:pt idx="15">
                  <c:v>25.45495</c:v>
                </c:pt>
                <c:pt idx="16">
                  <c:v>25.464700000000001</c:v>
                </c:pt>
                <c:pt idx="17">
                  <c:v>25.474399999999999</c:v>
                </c:pt>
                <c:pt idx="18">
                  <c:v>25.48415</c:v>
                </c:pt>
                <c:pt idx="19">
                  <c:v>25.493849999999998</c:v>
                </c:pt>
                <c:pt idx="20">
                  <c:v>25.503550000000001</c:v>
                </c:pt>
                <c:pt idx="21">
                  <c:v>25.513300000000001</c:v>
                </c:pt>
                <c:pt idx="22">
                  <c:v>25.523</c:v>
                </c:pt>
                <c:pt idx="23">
                  <c:v>25.53275</c:v>
                </c:pt>
                <c:pt idx="24">
                  <c:v>25.542449999999999</c:v>
                </c:pt>
                <c:pt idx="25">
                  <c:v>25.552199999999999</c:v>
                </c:pt>
                <c:pt idx="26">
                  <c:v>25.561900000000001</c:v>
                </c:pt>
                <c:pt idx="27">
                  <c:v>25.5716</c:v>
                </c:pt>
                <c:pt idx="28">
                  <c:v>25.58135</c:v>
                </c:pt>
                <c:pt idx="29">
                  <c:v>25.591049999999999</c:v>
                </c:pt>
                <c:pt idx="30">
                  <c:v>25.6008</c:v>
                </c:pt>
                <c:pt idx="31">
                  <c:v>25.610499999999998</c:v>
                </c:pt>
                <c:pt idx="32">
                  <c:v>25.620200000000001</c:v>
                </c:pt>
                <c:pt idx="33">
                  <c:v>25.629950000000001</c:v>
                </c:pt>
                <c:pt idx="34">
                  <c:v>25.63965</c:v>
                </c:pt>
                <c:pt idx="35">
                  <c:v>25.6494</c:v>
                </c:pt>
                <c:pt idx="36">
                  <c:v>25.659099999999999</c:v>
                </c:pt>
                <c:pt idx="37">
                  <c:v>25.668849999999999</c:v>
                </c:pt>
                <c:pt idx="38">
                  <c:v>25.678550000000001</c:v>
                </c:pt>
                <c:pt idx="39">
                  <c:v>25.68825</c:v>
                </c:pt>
                <c:pt idx="40">
                  <c:v>25.698</c:v>
                </c:pt>
                <c:pt idx="41">
                  <c:v>25.707699999999999</c:v>
                </c:pt>
                <c:pt idx="42">
                  <c:v>25.717449999999999</c:v>
                </c:pt>
                <c:pt idx="43">
                  <c:v>25.727150000000002</c:v>
                </c:pt>
                <c:pt idx="44">
                  <c:v>25.736899999999999</c:v>
                </c:pt>
                <c:pt idx="45">
                  <c:v>25.746600000000001</c:v>
                </c:pt>
                <c:pt idx="46">
                  <c:v>25.7563</c:v>
                </c:pt>
                <c:pt idx="47">
                  <c:v>25.76605</c:v>
                </c:pt>
                <c:pt idx="48">
                  <c:v>25.775749999999999</c:v>
                </c:pt>
                <c:pt idx="49">
                  <c:v>25.785499999999999</c:v>
                </c:pt>
                <c:pt idx="50">
                  <c:v>25.795200000000001</c:v>
                </c:pt>
                <c:pt idx="51">
                  <c:v>25.804950000000002</c:v>
                </c:pt>
              </c:numCache>
            </c:numRef>
          </c:cat>
          <c:val>
            <c:numRef>
              <c:f>Лист1!$I$2:$I$53</c:f>
              <c:numCache>
                <c:formatCode>General</c:formatCode>
                <c:ptCount val="52"/>
                <c:pt idx="0">
                  <c:v>4451</c:v>
                </c:pt>
                <c:pt idx="1">
                  <c:v>4390</c:v>
                </c:pt>
                <c:pt idx="2">
                  <c:v>4490</c:v>
                </c:pt>
                <c:pt idx="3">
                  <c:v>4503</c:v>
                </c:pt>
                <c:pt idx="4">
                  <c:v>4416</c:v>
                </c:pt>
                <c:pt idx="5">
                  <c:v>4413</c:v>
                </c:pt>
                <c:pt idx="6">
                  <c:v>4432</c:v>
                </c:pt>
                <c:pt idx="7">
                  <c:v>4383</c:v>
                </c:pt>
                <c:pt idx="8">
                  <c:v>4516</c:v>
                </c:pt>
                <c:pt idx="9">
                  <c:v>4353</c:v>
                </c:pt>
                <c:pt idx="10">
                  <c:v>4504</c:v>
                </c:pt>
                <c:pt idx="11">
                  <c:v>4394</c:v>
                </c:pt>
                <c:pt idx="12">
                  <c:v>4472</c:v>
                </c:pt>
                <c:pt idx="13">
                  <c:v>4362</c:v>
                </c:pt>
                <c:pt idx="14">
                  <c:v>4554</c:v>
                </c:pt>
                <c:pt idx="15">
                  <c:v>4464</c:v>
                </c:pt>
                <c:pt idx="16">
                  <c:v>4482</c:v>
                </c:pt>
                <c:pt idx="17">
                  <c:v>4403</c:v>
                </c:pt>
                <c:pt idx="18">
                  <c:v>4457</c:v>
                </c:pt>
                <c:pt idx="19">
                  <c:v>4397</c:v>
                </c:pt>
                <c:pt idx="20">
                  <c:v>4413</c:v>
                </c:pt>
                <c:pt idx="21">
                  <c:v>4525</c:v>
                </c:pt>
                <c:pt idx="22">
                  <c:v>4373</c:v>
                </c:pt>
                <c:pt idx="23">
                  <c:v>4567</c:v>
                </c:pt>
                <c:pt idx="24">
                  <c:v>4453</c:v>
                </c:pt>
                <c:pt idx="25">
                  <c:v>4630</c:v>
                </c:pt>
                <c:pt idx="26">
                  <c:v>4583</c:v>
                </c:pt>
                <c:pt idx="27">
                  <c:v>4720</c:v>
                </c:pt>
                <c:pt idx="28">
                  <c:v>4782</c:v>
                </c:pt>
                <c:pt idx="29">
                  <c:v>4718</c:v>
                </c:pt>
                <c:pt idx="30">
                  <c:v>4896</c:v>
                </c:pt>
                <c:pt idx="31">
                  <c:v>5075</c:v>
                </c:pt>
                <c:pt idx="32">
                  <c:v>5516</c:v>
                </c:pt>
                <c:pt idx="33">
                  <c:v>6240</c:v>
                </c:pt>
                <c:pt idx="34">
                  <c:v>7071</c:v>
                </c:pt>
                <c:pt idx="35">
                  <c:v>7860</c:v>
                </c:pt>
                <c:pt idx="36">
                  <c:v>8042</c:v>
                </c:pt>
                <c:pt idx="37">
                  <c:v>8180</c:v>
                </c:pt>
                <c:pt idx="38">
                  <c:v>7848</c:v>
                </c:pt>
                <c:pt idx="39">
                  <c:v>7005</c:v>
                </c:pt>
                <c:pt idx="40">
                  <c:v>6534</c:v>
                </c:pt>
                <c:pt idx="41">
                  <c:v>6668</c:v>
                </c:pt>
                <c:pt idx="42">
                  <c:v>6623</c:v>
                </c:pt>
                <c:pt idx="43">
                  <c:v>6705</c:v>
                </c:pt>
                <c:pt idx="44">
                  <c:v>6502</c:v>
                </c:pt>
                <c:pt idx="45">
                  <c:v>6317</c:v>
                </c:pt>
                <c:pt idx="46">
                  <c:v>5678</c:v>
                </c:pt>
                <c:pt idx="47">
                  <c:v>5154</c:v>
                </c:pt>
                <c:pt idx="48">
                  <c:v>5000</c:v>
                </c:pt>
                <c:pt idx="49">
                  <c:v>5044</c:v>
                </c:pt>
                <c:pt idx="50">
                  <c:v>4799</c:v>
                </c:pt>
                <c:pt idx="51">
                  <c:v>4766</c:v>
                </c:pt>
              </c:numCache>
            </c:numRef>
          </c:val>
          <c:smooth val="1"/>
        </c:ser>
        <c:ser>
          <c:idx val="1"/>
          <c:order val="1"/>
          <c:marker>
            <c:symbol val="none"/>
          </c:marker>
          <c:cat>
            <c:numRef>
              <c:f>Лист1!$J$2:$J$53</c:f>
              <c:numCache>
                <c:formatCode>General</c:formatCode>
                <c:ptCount val="52"/>
                <c:pt idx="0">
                  <c:v>25.309149999999999</c:v>
                </c:pt>
                <c:pt idx="1">
                  <c:v>25.318850000000001</c:v>
                </c:pt>
                <c:pt idx="2">
                  <c:v>25.328600000000002</c:v>
                </c:pt>
                <c:pt idx="3">
                  <c:v>25.3383</c:v>
                </c:pt>
                <c:pt idx="4">
                  <c:v>25.348050000000001</c:v>
                </c:pt>
                <c:pt idx="5">
                  <c:v>25.357749999999999</c:v>
                </c:pt>
                <c:pt idx="6">
                  <c:v>25.367450000000002</c:v>
                </c:pt>
                <c:pt idx="7">
                  <c:v>25.377199999999998</c:v>
                </c:pt>
                <c:pt idx="8">
                  <c:v>25.386900000000001</c:v>
                </c:pt>
                <c:pt idx="9">
                  <c:v>25.396650000000001</c:v>
                </c:pt>
                <c:pt idx="10">
                  <c:v>25.40635</c:v>
                </c:pt>
                <c:pt idx="11">
                  <c:v>25.4161</c:v>
                </c:pt>
                <c:pt idx="12">
                  <c:v>25.425799999999999</c:v>
                </c:pt>
                <c:pt idx="13">
                  <c:v>25.435500000000001</c:v>
                </c:pt>
                <c:pt idx="14">
                  <c:v>25.445250000000001</c:v>
                </c:pt>
                <c:pt idx="15">
                  <c:v>25.45495</c:v>
                </c:pt>
                <c:pt idx="16">
                  <c:v>25.464700000000001</c:v>
                </c:pt>
                <c:pt idx="17">
                  <c:v>25.474399999999999</c:v>
                </c:pt>
                <c:pt idx="18">
                  <c:v>25.48415</c:v>
                </c:pt>
                <c:pt idx="19">
                  <c:v>25.493849999999998</c:v>
                </c:pt>
                <c:pt idx="20">
                  <c:v>25.503550000000001</c:v>
                </c:pt>
                <c:pt idx="21">
                  <c:v>25.513300000000001</c:v>
                </c:pt>
                <c:pt idx="22">
                  <c:v>25.523</c:v>
                </c:pt>
                <c:pt idx="23">
                  <c:v>25.53275</c:v>
                </c:pt>
                <c:pt idx="24">
                  <c:v>25.542449999999999</c:v>
                </c:pt>
                <c:pt idx="25">
                  <c:v>25.552199999999999</c:v>
                </c:pt>
                <c:pt idx="26">
                  <c:v>25.561900000000001</c:v>
                </c:pt>
                <c:pt idx="27">
                  <c:v>25.5716</c:v>
                </c:pt>
                <c:pt idx="28">
                  <c:v>25.58135</c:v>
                </c:pt>
                <c:pt idx="29">
                  <c:v>25.591049999999999</c:v>
                </c:pt>
                <c:pt idx="30">
                  <c:v>25.6008</c:v>
                </c:pt>
                <c:pt idx="31">
                  <c:v>25.610499999999998</c:v>
                </c:pt>
                <c:pt idx="32">
                  <c:v>25.620200000000001</c:v>
                </c:pt>
                <c:pt idx="33">
                  <c:v>25.629950000000001</c:v>
                </c:pt>
                <c:pt idx="34">
                  <c:v>25.63965</c:v>
                </c:pt>
                <c:pt idx="35">
                  <c:v>25.6494</c:v>
                </c:pt>
                <c:pt idx="36">
                  <c:v>25.659099999999999</c:v>
                </c:pt>
                <c:pt idx="37">
                  <c:v>25.668849999999999</c:v>
                </c:pt>
                <c:pt idx="38">
                  <c:v>25.678550000000001</c:v>
                </c:pt>
                <c:pt idx="39">
                  <c:v>25.68825</c:v>
                </c:pt>
                <c:pt idx="40">
                  <c:v>25.698</c:v>
                </c:pt>
                <c:pt idx="41">
                  <c:v>25.707699999999999</c:v>
                </c:pt>
                <c:pt idx="42">
                  <c:v>25.717449999999999</c:v>
                </c:pt>
                <c:pt idx="43">
                  <c:v>25.727150000000002</c:v>
                </c:pt>
                <c:pt idx="44">
                  <c:v>25.736899999999999</c:v>
                </c:pt>
                <c:pt idx="45">
                  <c:v>25.746600000000001</c:v>
                </c:pt>
                <c:pt idx="46">
                  <c:v>25.7563</c:v>
                </c:pt>
                <c:pt idx="47">
                  <c:v>25.76605</c:v>
                </c:pt>
                <c:pt idx="48">
                  <c:v>25.775749999999999</c:v>
                </c:pt>
                <c:pt idx="49">
                  <c:v>25.785499999999999</c:v>
                </c:pt>
                <c:pt idx="50">
                  <c:v>25.795200000000001</c:v>
                </c:pt>
                <c:pt idx="51">
                  <c:v>25.804950000000002</c:v>
                </c:pt>
              </c:numCache>
            </c:numRef>
          </c:cat>
          <c:val>
            <c:numRef>
              <c:f>Лист1!$L$2:$L$53</c:f>
              <c:numCache>
                <c:formatCode>General</c:formatCode>
                <c:ptCount val="52"/>
                <c:pt idx="0">
                  <c:v>451</c:v>
                </c:pt>
                <c:pt idx="1">
                  <c:v>390</c:v>
                </c:pt>
                <c:pt idx="2">
                  <c:v>490</c:v>
                </c:pt>
                <c:pt idx="3">
                  <c:v>503</c:v>
                </c:pt>
                <c:pt idx="4">
                  <c:v>416</c:v>
                </c:pt>
                <c:pt idx="5">
                  <c:v>413</c:v>
                </c:pt>
                <c:pt idx="6">
                  <c:v>432</c:v>
                </c:pt>
                <c:pt idx="7">
                  <c:v>157.5</c:v>
                </c:pt>
                <c:pt idx="8">
                  <c:v>321</c:v>
                </c:pt>
                <c:pt idx="9">
                  <c:v>108</c:v>
                </c:pt>
                <c:pt idx="10">
                  <c:v>252.5</c:v>
                </c:pt>
                <c:pt idx="11">
                  <c:v>186</c:v>
                </c:pt>
                <c:pt idx="12">
                  <c:v>265.5</c:v>
                </c:pt>
                <c:pt idx="13">
                  <c:v>146</c:v>
                </c:pt>
                <c:pt idx="14">
                  <c:v>362.5</c:v>
                </c:pt>
                <c:pt idx="15">
                  <c:v>206</c:v>
                </c:pt>
                <c:pt idx="16">
                  <c:v>305.5</c:v>
                </c:pt>
                <c:pt idx="17">
                  <c:v>151</c:v>
                </c:pt>
                <c:pt idx="18">
                  <c:v>260</c:v>
                </c:pt>
                <c:pt idx="19">
                  <c:v>161</c:v>
                </c:pt>
                <c:pt idx="20">
                  <c:v>232</c:v>
                </c:pt>
                <c:pt idx="21">
                  <c:v>248</c:v>
                </c:pt>
                <c:pt idx="22">
                  <c:v>141</c:v>
                </c:pt>
                <c:pt idx="23">
                  <c:v>326</c:v>
                </c:pt>
                <c:pt idx="24">
                  <c:v>251.5</c:v>
                </c:pt>
                <c:pt idx="25">
                  <c:v>401.5</c:v>
                </c:pt>
                <c:pt idx="26">
                  <c:v>384.5</c:v>
                </c:pt>
                <c:pt idx="27">
                  <c:v>513.5</c:v>
                </c:pt>
                <c:pt idx="28">
                  <c:v>519.5</c:v>
                </c:pt>
                <c:pt idx="29">
                  <c:v>531.5</c:v>
                </c:pt>
                <c:pt idx="30">
                  <c:v>612.5</c:v>
                </c:pt>
                <c:pt idx="31">
                  <c:v>848.5</c:v>
                </c:pt>
                <c:pt idx="32">
                  <c:v>1201</c:v>
                </c:pt>
                <c:pt idx="33">
                  <c:v>1948.5</c:v>
                </c:pt>
                <c:pt idx="34">
                  <c:v>2711</c:v>
                </c:pt>
                <c:pt idx="35">
                  <c:v>3469</c:v>
                </c:pt>
                <c:pt idx="36">
                  <c:v>3683</c:v>
                </c:pt>
                <c:pt idx="37">
                  <c:v>3732</c:v>
                </c:pt>
                <c:pt idx="38">
                  <c:v>3310.5</c:v>
                </c:pt>
                <c:pt idx="39">
                  <c:v>2247</c:v>
                </c:pt>
                <c:pt idx="40">
                  <c:v>1414</c:v>
                </c:pt>
                <c:pt idx="41">
                  <c:v>1132.5</c:v>
                </c:pt>
                <c:pt idx="42">
                  <c:v>693</c:v>
                </c:pt>
                <c:pt idx="43">
                  <c:v>684</c:v>
                </c:pt>
                <c:pt idx="44">
                  <c:v>412</c:v>
                </c:pt>
                <c:pt idx="45">
                  <c:v>393</c:v>
                </c:pt>
                <c:pt idx="46">
                  <c:v>175.5</c:v>
                </c:pt>
                <c:pt idx="47">
                  <c:v>-113</c:v>
                </c:pt>
                <c:pt idx="48">
                  <c:v>-334</c:v>
                </c:pt>
                <c:pt idx="49">
                  <c:v>-267.5</c:v>
                </c:pt>
                <c:pt idx="50">
                  <c:v>-553.5</c:v>
                </c:pt>
                <c:pt idx="51">
                  <c:v>-485</c:v>
                </c:pt>
              </c:numCache>
            </c:numRef>
          </c:val>
        </c:ser>
        <c:dLbls/>
        <c:marker val="1"/>
        <c:axId val="82174336"/>
        <c:axId val="82175872"/>
      </c:lineChart>
      <c:catAx>
        <c:axId val="82174336"/>
        <c:scaling>
          <c:orientation val="minMax"/>
        </c:scaling>
        <c:axPos val="b"/>
        <c:majorGridlines/>
        <c:minorGridlines/>
        <c:numFmt formatCode="General" sourceLinked="1"/>
        <c:tickLblPos val="nextTo"/>
        <c:crossAx val="82175872"/>
        <c:crosses val="autoZero"/>
        <c:auto val="1"/>
        <c:lblAlgn val="ctr"/>
        <c:lblOffset val="100"/>
        <c:tickMarkSkip val="3"/>
      </c:catAx>
      <c:valAx>
        <c:axId val="82175872"/>
        <c:scaling>
          <c:orientation val="minMax"/>
          <c:max val="4000"/>
        </c:scaling>
        <c:axPos val="l"/>
        <c:majorGridlines/>
        <c:minorGridlines/>
        <c:numFmt formatCode="General" sourceLinked="1"/>
        <c:tickLblPos val="nextTo"/>
        <c:crossAx val="82174336"/>
        <c:crosses val="autoZero"/>
        <c:crossBetween val="midCat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Лист1!$CB$2:$CB$42</c:f>
              <c:numCache>
                <c:formatCode>General</c:formatCode>
                <c:ptCount val="41"/>
                <c:pt idx="0">
                  <c:v>32.706949999999999</c:v>
                </c:pt>
                <c:pt idx="1">
                  <c:v>32.716650000000001</c:v>
                </c:pt>
                <c:pt idx="2">
                  <c:v>32.726399999999998</c:v>
                </c:pt>
                <c:pt idx="3">
                  <c:v>32.7361</c:v>
                </c:pt>
                <c:pt idx="4">
                  <c:v>32.745849999999997</c:v>
                </c:pt>
                <c:pt idx="5">
                  <c:v>32.755549999999999</c:v>
                </c:pt>
                <c:pt idx="6">
                  <c:v>32.765250000000002</c:v>
                </c:pt>
                <c:pt idx="7">
                  <c:v>32.774999999999999</c:v>
                </c:pt>
                <c:pt idx="8">
                  <c:v>32.784700000000001</c:v>
                </c:pt>
                <c:pt idx="9">
                  <c:v>32.794449999999998</c:v>
                </c:pt>
                <c:pt idx="10">
                  <c:v>32.80415</c:v>
                </c:pt>
                <c:pt idx="11">
                  <c:v>32.813850000000002</c:v>
                </c:pt>
                <c:pt idx="12">
                  <c:v>32.823599999999999</c:v>
                </c:pt>
                <c:pt idx="13">
                  <c:v>32.833300000000001</c:v>
                </c:pt>
                <c:pt idx="14">
                  <c:v>32.843049999999998</c:v>
                </c:pt>
                <c:pt idx="15">
                  <c:v>32.85275</c:v>
                </c:pt>
                <c:pt idx="16">
                  <c:v>32.862499999999997</c:v>
                </c:pt>
                <c:pt idx="17">
                  <c:v>32.872199999999999</c:v>
                </c:pt>
                <c:pt idx="18">
                  <c:v>32.881900000000002</c:v>
                </c:pt>
                <c:pt idx="19">
                  <c:v>32.891649999999998</c:v>
                </c:pt>
                <c:pt idx="20">
                  <c:v>32.901350000000001</c:v>
                </c:pt>
                <c:pt idx="21">
                  <c:v>32.911099999999998</c:v>
                </c:pt>
                <c:pt idx="22">
                  <c:v>32.9208</c:v>
                </c:pt>
                <c:pt idx="23">
                  <c:v>32.930549999999997</c:v>
                </c:pt>
                <c:pt idx="24">
                  <c:v>32.940249999999999</c:v>
                </c:pt>
                <c:pt idx="25">
                  <c:v>32.949950000000001</c:v>
                </c:pt>
                <c:pt idx="26">
                  <c:v>32.959699999999998</c:v>
                </c:pt>
                <c:pt idx="27">
                  <c:v>32.9694</c:v>
                </c:pt>
                <c:pt idx="28">
                  <c:v>32.979149999999997</c:v>
                </c:pt>
                <c:pt idx="29">
                  <c:v>32.988849999999999</c:v>
                </c:pt>
                <c:pt idx="30">
                  <c:v>32.998600000000003</c:v>
                </c:pt>
                <c:pt idx="31">
                  <c:v>33.008299999999998</c:v>
                </c:pt>
                <c:pt idx="32">
                  <c:v>33.018000000000001</c:v>
                </c:pt>
                <c:pt idx="33">
                  <c:v>33.027749999999997</c:v>
                </c:pt>
                <c:pt idx="34">
                  <c:v>33.03745</c:v>
                </c:pt>
                <c:pt idx="35">
                  <c:v>33.047199999999997</c:v>
                </c:pt>
                <c:pt idx="36">
                  <c:v>33.056899999999999</c:v>
                </c:pt>
                <c:pt idx="37">
                  <c:v>33.066600000000001</c:v>
                </c:pt>
                <c:pt idx="38">
                  <c:v>33.076349999999998</c:v>
                </c:pt>
                <c:pt idx="39">
                  <c:v>33.08605</c:v>
                </c:pt>
                <c:pt idx="40">
                  <c:v>33.095799999999997</c:v>
                </c:pt>
              </c:numCache>
            </c:numRef>
          </c:cat>
          <c:val>
            <c:numRef>
              <c:f>Лист1!$CA$2:$CA$42</c:f>
              <c:numCache>
                <c:formatCode>General</c:formatCode>
                <c:ptCount val="41"/>
                <c:pt idx="0">
                  <c:v>5974</c:v>
                </c:pt>
                <c:pt idx="1">
                  <c:v>6045</c:v>
                </c:pt>
                <c:pt idx="2">
                  <c:v>6166</c:v>
                </c:pt>
                <c:pt idx="3">
                  <c:v>6181</c:v>
                </c:pt>
                <c:pt idx="4">
                  <c:v>6215</c:v>
                </c:pt>
                <c:pt idx="5">
                  <c:v>6161</c:v>
                </c:pt>
                <c:pt idx="6">
                  <c:v>6223</c:v>
                </c:pt>
                <c:pt idx="7">
                  <c:v>6285</c:v>
                </c:pt>
                <c:pt idx="8">
                  <c:v>6434</c:v>
                </c:pt>
                <c:pt idx="9">
                  <c:v>6640</c:v>
                </c:pt>
                <c:pt idx="10">
                  <c:v>6839</c:v>
                </c:pt>
                <c:pt idx="11">
                  <c:v>7229</c:v>
                </c:pt>
                <c:pt idx="12">
                  <c:v>7838</c:v>
                </c:pt>
                <c:pt idx="13">
                  <c:v>8127</c:v>
                </c:pt>
                <c:pt idx="14">
                  <c:v>8603</c:v>
                </c:pt>
                <c:pt idx="15">
                  <c:v>8644</c:v>
                </c:pt>
                <c:pt idx="16">
                  <c:v>8539</c:v>
                </c:pt>
                <c:pt idx="17">
                  <c:v>8191</c:v>
                </c:pt>
                <c:pt idx="18">
                  <c:v>7439</c:v>
                </c:pt>
                <c:pt idx="19">
                  <c:v>7049</c:v>
                </c:pt>
                <c:pt idx="20">
                  <c:v>6843</c:v>
                </c:pt>
                <c:pt idx="21">
                  <c:v>6958</c:v>
                </c:pt>
                <c:pt idx="22">
                  <c:v>7154</c:v>
                </c:pt>
                <c:pt idx="23">
                  <c:v>7206</c:v>
                </c:pt>
                <c:pt idx="24">
                  <c:v>7599</c:v>
                </c:pt>
                <c:pt idx="25">
                  <c:v>7451</c:v>
                </c:pt>
                <c:pt idx="26">
                  <c:v>7197</c:v>
                </c:pt>
                <c:pt idx="27">
                  <c:v>6910</c:v>
                </c:pt>
                <c:pt idx="28">
                  <c:v>6478</c:v>
                </c:pt>
                <c:pt idx="29">
                  <c:v>6416</c:v>
                </c:pt>
                <c:pt idx="30">
                  <c:v>6148</c:v>
                </c:pt>
                <c:pt idx="31">
                  <c:v>6029</c:v>
                </c:pt>
                <c:pt idx="32">
                  <c:v>6010</c:v>
                </c:pt>
                <c:pt idx="33">
                  <c:v>6164</c:v>
                </c:pt>
                <c:pt idx="34">
                  <c:v>6057</c:v>
                </c:pt>
                <c:pt idx="35">
                  <c:v>6181</c:v>
                </c:pt>
                <c:pt idx="36">
                  <c:v>5975</c:v>
                </c:pt>
                <c:pt idx="37">
                  <c:v>6031</c:v>
                </c:pt>
                <c:pt idx="38">
                  <c:v>6045</c:v>
                </c:pt>
                <c:pt idx="39">
                  <c:v>5969</c:v>
                </c:pt>
                <c:pt idx="40">
                  <c:v>6170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numRef>
              <c:f>Лист1!$CB$2:$CB$42</c:f>
              <c:numCache>
                <c:formatCode>General</c:formatCode>
                <c:ptCount val="41"/>
                <c:pt idx="0">
                  <c:v>32.706949999999999</c:v>
                </c:pt>
                <c:pt idx="1">
                  <c:v>32.716650000000001</c:v>
                </c:pt>
                <c:pt idx="2">
                  <c:v>32.726399999999998</c:v>
                </c:pt>
                <c:pt idx="3">
                  <c:v>32.7361</c:v>
                </c:pt>
                <c:pt idx="4">
                  <c:v>32.745849999999997</c:v>
                </c:pt>
                <c:pt idx="5">
                  <c:v>32.755549999999999</c:v>
                </c:pt>
                <c:pt idx="6">
                  <c:v>32.765250000000002</c:v>
                </c:pt>
                <c:pt idx="7">
                  <c:v>32.774999999999999</c:v>
                </c:pt>
                <c:pt idx="8">
                  <c:v>32.784700000000001</c:v>
                </c:pt>
                <c:pt idx="9">
                  <c:v>32.794449999999998</c:v>
                </c:pt>
                <c:pt idx="10">
                  <c:v>32.80415</c:v>
                </c:pt>
                <c:pt idx="11">
                  <c:v>32.813850000000002</c:v>
                </c:pt>
                <c:pt idx="12">
                  <c:v>32.823599999999999</c:v>
                </c:pt>
                <c:pt idx="13">
                  <c:v>32.833300000000001</c:v>
                </c:pt>
                <c:pt idx="14">
                  <c:v>32.843049999999998</c:v>
                </c:pt>
                <c:pt idx="15">
                  <c:v>32.85275</c:v>
                </c:pt>
                <c:pt idx="16">
                  <c:v>32.862499999999997</c:v>
                </c:pt>
                <c:pt idx="17">
                  <c:v>32.872199999999999</c:v>
                </c:pt>
                <c:pt idx="18">
                  <c:v>32.881900000000002</c:v>
                </c:pt>
                <c:pt idx="19">
                  <c:v>32.891649999999998</c:v>
                </c:pt>
                <c:pt idx="20">
                  <c:v>32.901350000000001</c:v>
                </c:pt>
                <c:pt idx="21">
                  <c:v>32.911099999999998</c:v>
                </c:pt>
                <c:pt idx="22">
                  <c:v>32.9208</c:v>
                </c:pt>
                <c:pt idx="23">
                  <c:v>32.930549999999997</c:v>
                </c:pt>
                <c:pt idx="24">
                  <c:v>32.940249999999999</c:v>
                </c:pt>
                <c:pt idx="25">
                  <c:v>32.949950000000001</c:v>
                </c:pt>
                <c:pt idx="26">
                  <c:v>32.959699999999998</c:v>
                </c:pt>
                <c:pt idx="27">
                  <c:v>32.9694</c:v>
                </c:pt>
                <c:pt idx="28">
                  <c:v>32.979149999999997</c:v>
                </c:pt>
                <c:pt idx="29">
                  <c:v>32.988849999999999</c:v>
                </c:pt>
                <c:pt idx="30">
                  <c:v>32.998600000000003</c:v>
                </c:pt>
                <c:pt idx="31">
                  <c:v>33.008299999999998</c:v>
                </c:pt>
                <c:pt idx="32">
                  <c:v>33.018000000000001</c:v>
                </c:pt>
                <c:pt idx="33">
                  <c:v>33.027749999999997</c:v>
                </c:pt>
                <c:pt idx="34">
                  <c:v>33.03745</c:v>
                </c:pt>
                <c:pt idx="35">
                  <c:v>33.047199999999997</c:v>
                </c:pt>
                <c:pt idx="36">
                  <c:v>33.056899999999999</c:v>
                </c:pt>
                <c:pt idx="37">
                  <c:v>33.066600000000001</c:v>
                </c:pt>
                <c:pt idx="38">
                  <c:v>33.076349999999998</c:v>
                </c:pt>
                <c:pt idx="39">
                  <c:v>33.08605</c:v>
                </c:pt>
                <c:pt idx="40">
                  <c:v>33.095799999999997</c:v>
                </c:pt>
              </c:numCache>
            </c:numRef>
          </c:cat>
          <c:val>
            <c:numRef>
              <c:f>Лист1!$CD$2:$CD$42</c:f>
              <c:numCache>
                <c:formatCode>General</c:formatCode>
                <c:ptCount val="41"/>
                <c:pt idx="0">
                  <c:v>74</c:v>
                </c:pt>
                <c:pt idx="1">
                  <c:v>145</c:v>
                </c:pt>
                <c:pt idx="2">
                  <c:v>266</c:v>
                </c:pt>
                <c:pt idx="3">
                  <c:v>281</c:v>
                </c:pt>
                <c:pt idx="4">
                  <c:v>315</c:v>
                </c:pt>
                <c:pt idx="5">
                  <c:v>261</c:v>
                </c:pt>
                <c:pt idx="6">
                  <c:v>323</c:v>
                </c:pt>
                <c:pt idx="7">
                  <c:v>385</c:v>
                </c:pt>
                <c:pt idx="8">
                  <c:v>534</c:v>
                </c:pt>
                <c:pt idx="9">
                  <c:v>740</c:v>
                </c:pt>
                <c:pt idx="10">
                  <c:v>902</c:v>
                </c:pt>
                <c:pt idx="11">
                  <c:v>1256.5</c:v>
                </c:pt>
                <c:pt idx="12">
                  <c:v>1805</c:v>
                </c:pt>
                <c:pt idx="13">
                  <c:v>2086.5</c:v>
                </c:pt>
                <c:pt idx="14">
                  <c:v>2545.5</c:v>
                </c:pt>
                <c:pt idx="15">
                  <c:v>2613.5</c:v>
                </c:pt>
                <c:pt idx="16">
                  <c:v>2477.5</c:v>
                </c:pt>
                <c:pt idx="17">
                  <c:v>2098.5</c:v>
                </c:pt>
                <c:pt idx="18">
                  <c:v>1272</c:v>
                </c:pt>
                <c:pt idx="19">
                  <c:v>779</c:v>
                </c:pt>
                <c:pt idx="20">
                  <c:v>473.5</c:v>
                </c:pt>
                <c:pt idx="21">
                  <c:v>393.5</c:v>
                </c:pt>
                <c:pt idx="22">
                  <c:v>285</c:v>
                </c:pt>
                <c:pt idx="23">
                  <c:v>192.5</c:v>
                </c:pt>
                <c:pt idx="24">
                  <c:v>347.5</c:v>
                </c:pt>
                <c:pt idx="25">
                  <c:v>179</c:v>
                </c:pt>
                <c:pt idx="26">
                  <c:v>-22.5</c:v>
                </c:pt>
                <c:pt idx="27">
                  <c:v>-135.5</c:v>
                </c:pt>
                <c:pt idx="28">
                  <c:v>-191.5</c:v>
                </c:pt>
                <c:pt idx="29">
                  <c:v>-58.5</c:v>
                </c:pt>
                <c:pt idx="30">
                  <c:v>-223.5</c:v>
                </c:pt>
                <c:pt idx="31">
                  <c:v>-400</c:v>
                </c:pt>
                <c:pt idx="32">
                  <c:v>-517</c:v>
                </c:pt>
                <c:pt idx="33">
                  <c:v>-389</c:v>
                </c:pt>
                <c:pt idx="34">
                  <c:v>-692.5</c:v>
                </c:pt>
                <c:pt idx="35">
                  <c:v>-494.5</c:v>
                </c:pt>
                <c:pt idx="36">
                  <c:v>-573.5</c:v>
                </c:pt>
                <c:pt idx="37">
                  <c:v>-374</c:v>
                </c:pt>
                <c:pt idx="38">
                  <c:v>-144</c:v>
                </c:pt>
                <c:pt idx="39">
                  <c:v>-189</c:v>
                </c:pt>
                <c:pt idx="40">
                  <c:v>146</c:v>
                </c:pt>
              </c:numCache>
            </c:numRef>
          </c:val>
        </c:ser>
        <c:dLbls/>
        <c:marker val="1"/>
        <c:axId val="154097152"/>
        <c:axId val="154098688"/>
      </c:lineChart>
      <c:catAx>
        <c:axId val="154097152"/>
        <c:scaling>
          <c:orientation val="minMax"/>
        </c:scaling>
        <c:axPos val="b"/>
        <c:numFmt formatCode="General" sourceLinked="1"/>
        <c:tickLblPos val="nextTo"/>
        <c:crossAx val="154098688"/>
        <c:crosses val="autoZero"/>
        <c:auto val="1"/>
        <c:lblAlgn val="ctr"/>
        <c:lblOffset val="100"/>
      </c:catAx>
      <c:valAx>
        <c:axId val="154098688"/>
        <c:scaling>
          <c:orientation val="minMax"/>
          <c:max val="2700"/>
        </c:scaling>
        <c:axPos val="l"/>
        <c:majorGridlines/>
        <c:numFmt formatCode="General" sourceLinked="1"/>
        <c:tickLblPos val="nextTo"/>
        <c:crossAx val="154097152"/>
        <c:crosses val="autoZero"/>
        <c:crossBetween val="midCat"/>
        <c:majorUnit val="250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Лист1!$C$2:$C$31</c:f>
              <c:numCache>
                <c:formatCode>0.000</c:formatCode>
                <c:ptCount val="30"/>
                <c:pt idx="0">
                  <c:v>21.916450000000001</c:v>
                </c:pt>
                <c:pt idx="1">
                  <c:v>21.926200000000001</c:v>
                </c:pt>
                <c:pt idx="2">
                  <c:v>21.9359</c:v>
                </c:pt>
                <c:pt idx="3">
                  <c:v>21.945650000000001</c:v>
                </c:pt>
                <c:pt idx="4">
                  <c:v>21.955349999999999</c:v>
                </c:pt>
                <c:pt idx="5">
                  <c:v>21.965050000000002</c:v>
                </c:pt>
                <c:pt idx="6">
                  <c:v>21.974799999999998</c:v>
                </c:pt>
                <c:pt idx="7">
                  <c:v>21.984500000000001</c:v>
                </c:pt>
                <c:pt idx="8">
                  <c:v>21.994250000000001</c:v>
                </c:pt>
                <c:pt idx="9">
                  <c:v>22.00395</c:v>
                </c:pt>
                <c:pt idx="10">
                  <c:v>22.0137</c:v>
                </c:pt>
                <c:pt idx="11">
                  <c:v>22.023399999999999</c:v>
                </c:pt>
                <c:pt idx="12">
                  <c:v>22.033100000000001</c:v>
                </c:pt>
                <c:pt idx="13">
                  <c:v>22.042850000000001</c:v>
                </c:pt>
                <c:pt idx="14">
                  <c:v>22.05255</c:v>
                </c:pt>
                <c:pt idx="15">
                  <c:v>22.0623</c:v>
                </c:pt>
                <c:pt idx="16">
                  <c:v>22.071999999999999</c:v>
                </c:pt>
                <c:pt idx="17">
                  <c:v>22.081700000000001</c:v>
                </c:pt>
                <c:pt idx="18">
                  <c:v>22.091449999999998</c:v>
                </c:pt>
                <c:pt idx="19">
                  <c:v>22.101150000000001</c:v>
                </c:pt>
                <c:pt idx="20">
                  <c:v>22.110900000000001</c:v>
                </c:pt>
                <c:pt idx="21">
                  <c:v>22.1206</c:v>
                </c:pt>
                <c:pt idx="22">
                  <c:v>22.13035</c:v>
                </c:pt>
                <c:pt idx="23">
                  <c:v>22.140049999999999</c:v>
                </c:pt>
                <c:pt idx="24">
                  <c:v>22.149750000000001</c:v>
                </c:pt>
                <c:pt idx="25">
                  <c:v>22.159500000000001</c:v>
                </c:pt>
                <c:pt idx="26">
                  <c:v>22.1692</c:v>
                </c:pt>
                <c:pt idx="27">
                  <c:v>22.17895</c:v>
                </c:pt>
                <c:pt idx="28">
                  <c:v>22.188649999999999</c:v>
                </c:pt>
                <c:pt idx="29">
                  <c:v>22.198399999999999</c:v>
                </c:pt>
              </c:numCache>
            </c:numRef>
          </c:cat>
          <c:val>
            <c:numRef>
              <c:f>Лист1!$B$2:$B$31</c:f>
              <c:numCache>
                <c:formatCode>General</c:formatCode>
                <c:ptCount val="30"/>
                <c:pt idx="0">
                  <c:v>4069</c:v>
                </c:pt>
                <c:pt idx="1">
                  <c:v>4153</c:v>
                </c:pt>
                <c:pt idx="2">
                  <c:v>4107</c:v>
                </c:pt>
                <c:pt idx="3">
                  <c:v>4171</c:v>
                </c:pt>
                <c:pt idx="4">
                  <c:v>4188</c:v>
                </c:pt>
                <c:pt idx="5">
                  <c:v>4209</c:v>
                </c:pt>
                <c:pt idx="6">
                  <c:v>4339</c:v>
                </c:pt>
                <c:pt idx="7">
                  <c:v>4489</c:v>
                </c:pt>
                <c:pt idx="8">
                  <c:v>4588</c:v>
                </c:pt>
                <c:pt idx="9">
                  <c:v>5143</c:v>
                </c:pt>
                <c:pt idx="10">
                  <c:v>5990</c:v>
                </c:pt>
                <c:pt idx="11">
                  <c:v>6367</c:v>
                </c:pt>
                <c:pt idx="12">
                  <c:v>7038</c:v>
                </c:pt>
                <c:pt idx="13">
                  <c:v>7609</c:v>
                </c:pt>
                <c:pt idx="14">
                  <c:v>8290</c:v>
                </c:pt>
                <c:pt idx="15">
                  <c:v>8694</c:v>
                </c:pt>
                <c:pt idx="16">
                  <c:v>7366</c:v>
                </c:pt>
                <c:pt idx="17">
                  <c:v>6621</c:v>
                </c:pt>
                <c:pt idx="18">
                  <c:v>6182</c:v>
                </c:pt>
                <c:pt idx="19">
                  <c:v>6097</c:v>
                </c:pt>
                <c:pt idx="20">
                  <c:v>6312</c:v>
                </c:pt>
                <c:pt idx="21">
                  <c:v>6262</c:v>
                </c:pt>
                <c:pt idx="22">
                  <c:v>5394</c:v>
                </c:pt>
                <c:pt idx="23">
                  <c:v>4825</c:v>
                </c:pt>
                <c:pt idx="24">
                  <c:v>4418</c:v>
                </c:pt>
                <c:pt idx="25">
                  <c:v>4243</c:v>
                </c:pt>
                <c:pt idx="26">
                  <c:v>4249</c:v>
                </c:pt>
                <c:pt idx="27">
                  <c:v>4146</c:v>
                </c:pt>
                <c:pt idx="28">
                  <c:v>4133</c:v>
                </c:pt>
                <c:pt idx="29">
                  <c:v>4024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Лист1!$E$2:$E$31</c:f>
              <c:numCache>
                <c:formatCode>General</c:formatCode>
                <c:ptCount val="30"/>
                <c:pt idx="0">
                  <c:v>269</c:v>
                </c:pt>
                <c:pt idx="1">
                  <c:v>353</c:v>
                </c:pt>
                <c:pt idx="2">
                  <c:v>307</c:v>
                </c:pt>
                <c:pt idx="3">
                  <c:v>371</c:v>
                </c:pt>
                <c:pt idx="4">
                  <c:v>388</c:v>
                </c:pt>
                <c:pt idx="5">
                  <c:v>409</c:v>
                </c:pt>
                <c:pt idx="6">
                  <c:v>404.5</c:v>
                </c:pt>
                <c:pt idx="7">
                  <c:v>512.5</c:v>
                </c:pt>
                <c:pt idx="8">
                  <c:v>634.5</c:v>
                </c:pt>
                <c:pt idx="9">
                  <c:v>1157.5</c:v>
                </c:pt>
                <c:pt idx="10">
                  <c:v>1996</c:v>
                </c:pt>
                <c:pt idx="11">
                  <c:v>2362.5</c:v>
                </c:pt>
                <c:pt idx="12">
                  <c:v>2968.5</c:v>
                </c:pt>
                <c:pt idx="13">
                  <c:v>3464.5</c:v>
                </c:pt>
                <c:pt idx="14">
                  <c:v>4096</c:v>
                </c:pt>
                <c:pt idx="15">
                  <c:v>4222.5</c:v>
                </c:pt>
                <c:pt idx="16">
                  <c:v>2471</c:v>
                </c:pt>
                <c:pt idx="17">
                  <c:v>1537.5</c:v>
                </c:pt>
                <c:pt idx="18">
                  <c:v>763</c:v>
                </c:pt>
                <c:pt idx="19">
                  <c:v>392.5</c:v>
                </c:pt>
                <c:pt idx="20">
                  <c:v>267</c:v>
                </c:pt>
                <c:pt idx="21">
                  <c:v>15</c:v>
                </c:pt>
                <c:pt idx="22">
                  <c:v>-189</c:v>
                </c:pt>
                <c:pt idx="23">
                  <c:v>-385.5</c:v>
                </c:pt>
                <c:pt idx="24">
                  <c:v>-573</c:v>
                </c:pt>
                <c:pt idx="25">
                  <c:v>-705.5</c:v>
                </c:pt>
                <c:pt idx="26">
                  <c:v>-807</c:v>
                </c:pt>
                <c:pt idx="27">
                  <c:v>-885</c:v>
                </c:pt>
                <c:pt idx="28">
                  <c:v>-464</c:v>
                </c:pt>
                <c:pt idx="29">
                  <c:v>-288.5</c:v>
                </c:pt>
              </c:numCache>
            </c:numRef>
          </c:val>
        </c:ser>
        <c:dLbls/>
        <c:marker val="1"/>
        <c:axId val="154123648"/>
        <c:axId val="154129536"/>
      </c:lineChart>
      <c:catAx>
        <c:axId val="154123648"/>
        <c:scaling>
          <c:orientation val="minMax"/>
        </c:scaling>
        <c:axPos val="b"/>
        <c:majorGridlines/>
        <c:minorGridlines/>
        <c:numFmt formatCode="0.000" sourceLinked="1"/>
        <c:tickLblPos val="nextTo"/>
        <c:crossAx val="154129536"/>
        <c:crosses val="autoZero"/>
        <c:auto val="1"/>
        <c:lblAlgn val="ctr"/>
        <c:lblOffset val="100"/>
        <c:tickMarkSkip val="1"/>
      </c:catAx>
      <c:valAx>
        <c:axId val="154129536"/>
        <c:scaling>
          <c:orientation val="minMax"/>
          <c:max val="4300"/>
        </c:scaling>
        <c:axPos val="l"/>
        <c:majorGridlines/>
        <c:minorGridlines/>
        <c:numFmt formatCode="General" sourceLinked="1"/>
        <c:tickLblPos val="nextTo"/>
        <c:crossAx val="154123648"/>
        <c:crosses val="autoZero"/>
        <c:crossBetween val="midCat"/>
        <c:majorUnit val="500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Лист1!$Q$2:$Q$30</c:f>
              <c:numCache>
                <c:formatCode>General</c:formatCode>
                <c:ptCount val="29"/>
                <c:pt idx="0">
                  <c:v>22.2178</c:v>
                </c:pt>
                <c:pt idx="1">
                  <c:v>22.227550000000001</c:v>
                </c:pt>
                <c:pt idx="2">
                  <c:v>22.23725</c:v>
                </c:pt>
                <c:pt idx="3">
                  <c:v>22.247</c:v>
                </c:pt>
                <c:pt idx="4">
                  <c:v>22.256699999999999</c:v>
                </c:pt>
                <c:pt idx="5">
                  <c:v>22.266449999999999</c:v>
                </c:pt>
                <c:pt idx="6">
                  <c:v>22.276150000000001</c:v>
                </c:pt>
                <c:pt idx="7">
                  <c:v>22.28585</c:v>
                </c:pt>
                <c:pt idx="8">
                  <c:v>22.2956</c:v>
                </c:pt>
                <c:pt idx="9">
                  <c:v>22.305299999999999</c:v>
                </c:pt>
                <c:pt idx="10">
                  <c:v>22.315049999999999</c:v>
                </c:pt>
                <c:pt idx="11">
                  <c:v>22.324750000000002</c:v>
                </c:pt>
                <c:pt idx="12">
                  <c:v>22.33445</c:v>
                </c:pt>
                <c:pt idx="13">
                  <c:v>22.344200000000001</c:v>
                </c:pt>
                <c:pt idx="14">
                  <c:v>22.353899999999999</c:v>
                </c:pt>
                <c:pt idx="15">
                  <c:v>22.36365</c:v>
                </c:pt>
                <c:pt idx="16">
                  <c:v>22.373349999999999</c:v>
                </c:pt>
                <c:pt idx="17">
                  <c:v>22.383099999999999</c:v>
                </c:pt>
                <c:pt idx="18">
                  <c:v>22.392800000000001</c:v>
                </c:pt>
                <c:pt idx="19">
                  <c:v>22.4025</c:v>
                </c:pt>
                <c:pt idx="20">
                  <c:v>22.41225</c:v>
                </c:pt>
                <c:pt idx="21">
                  <c:v>22.421949999999999</c:v>
                </c:pt>
                <c:pt idx="22">
                  <c:v>22.431699999999999</c:v>
                </c:pt>
                <c:pt idx="23">
                  <c:v>22.441400000000002</c:v>
                </c:pt>
                <c:pt idx="24">
                  <c:v>22.451149999999998</c:v>
                </c:pt>
                <c:pt idx="25">
                  <c:v>22.460850000000001</c:v>
                </c:pt>
                <c:pt idx="26">
                  <c:v>22.470549999999999</c:v>
                </c:pt>
                <c:pt idx="27">
                  <c:v>22.4803</c:v>
                </c:pt>
                <c:pt idx="28">
                  <c:v>22.49</c:v>
                </c:pt>
              </c:numCache>
            </c:numRef>
          </c:cat>
          <c:val>
            <c:numRef>
              <c:f>Лист1!$P$2:$P$30</c:f>
              <c:numCache>
                <c:formatCode>General</c:formatCode>
                <c:ptCount val="29"/>
                <c:pt idx="0">
                  <c:v>2955</c:v>
                </c:pt>
                <c:pt idx="1">
                  <c:v>3025</c:v>
                </c:pt>
                <c:pt idx="2">
                  <c:v>2922</c:v>
                </c:pt>
                <c:pt idx="3">
                  <c:v>3106</c:v>
                </c:pt>
                <c:pt idx="4">
                  <c:v>3196</c:v>
                </c:pt>
                <c:pt idx="5">
                  <c:v>3149</c:v>
                </c:pt>
                <c:pt idx="6">
                  <c:v>3092</c:v>
                </c:pt>
                <c:pt idx="7">
                  <c:v>3139</c:v>
                </c:pt>
                <c:pt idx="8">
                  <c:v>3296</c:v>
                </c:pt>
                <c:pt idx="9">
                  <c:v>3292</c:v>
                </c:pt>
                <c:pt idx="10">
                  <c:v>3384</c:v>
                </c:pt>
                <c:pt idx="11">
                  <c:v>3558</c:v>
                </c:pt>
                <c:pt idx="12">
                  <c:v>3678</c:v>
                </c:pt>
                <c:pt idx="13">
                  <c:v>3830</c:v>
                </c:pt>
                <c:pt idx="14">
                  <c:v>3953</c:v>
                </c:pt>
                <c:pt idx="15">
                  <c:v>4129</c:v>
                </c:pt>
                <c:pt idx="16">
                  <c:v>4539</c:v>
                </c:pt>
                <c:pt idx="17">
                  <c:v>4538</c:v>
                </c:pt>
                <c:pt idx="18">
                  <c:v>4653</c:v>
                </c:pt>
                <c:pt idx="19">
                  <c:v>4609</c:v>
                </c:pt>
                <c:pt idx="20">
                  <c:v>4656</c:v>
                </c:pt>
                <c:pt idx="21">
                  <c:v>4662</c:v>
                </c:pt>
                <c:pt idx="22">
                  <c:v>4567</c:v>
                </c:pt>
                <c:pt idx="23">
                  <c:v>4522</c:v>
                </c:pt>
                <c:pt idx="24">
                  <c:v>4353</c:v>
                </c:pt>
                <c:pt idx="25">
                  <c:v>4344</c:v>
                </c:pt>
                <c:pt idx="26">
                  <c:v>4147</c:v>
                </c:pt>
                <c:pt idx="27">
                  <c:v>4058</c:v>
                </c:pt>
                <c:pt idx="28">
                  <c:v>3901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numRef>
              <c:f>Лист1!$Q$2:$Q$30</c:f>
              <c:numCache>
                <c:formatCode>General</c:formatCode>
                <c:ptCount val="29"/>
                <c:pt idx="0">
                  <c:v>22.2178</c:v>
                </c:pt>
                <c:pt idx="1">
                  <c:v>22.227550000000001</c:v>
                </c:pt>
                <c:pt idx="2">
                  <c:v>22.23725</c:v>
                </c:pt>
                <c:pt idx="3">
                  <c:v>22.247</c:v>
                </c:pt>
                <c:pt idx="4">
                  <c:v>22.256699999999999</c:v>
                </c:pt>
                <c:pt idx="5">
                  <c:v>22.266449999999999</c:v>
                </c:pt>
                <c:pt idx="6">
                  <c:v>22.276150000000001</c:v>
                </c:pt>
                <c:pt idx="7">
                  <c:v>22.28585</c:v>
                </c:pt>
                <c:pt idx="8">
                  <c:v>22.2956</c:v>
                </c:pt>
                <c:pt idx="9">
                  <c:v>22.305299999999999</c:v>
                </c:pt>
                <c:pt idx="10">
                  <c:v>22.315049999999999</c:v>
                </c:pt>
                <c:pt idx="11">
                  <c:v>22.324750000000002</c:v>
                </c:pt>
                <c:pt idx="12">
                  <c:v>22.33445</c:v>
                </c:pt>
                <c:pt idx="13">
                  <c:v>22.344200000000001</c:v>
                </c:pt>
                <c:pt idx="14">
                  <c:v>22.353899999999999</c:v>
                </c:pt>
                <c:pt idx="15">
                  <c:v>22.36365</c:v>
                </c:pt>
                <c:pt idx="16">
                  <c:v>22.373349999999999</c:v>
                </c:pt>
                <c:pt idx="17">
                  <c:v>22.383099999999999</c:v>
                </c:pt>
                <c:pt idx="18">
                  <c:v>22.392800000000001</c:v>
                </c:pt>
                <c:pt idx="19">
                  <c:v>22.4025</c:v>
                </c:pt>
                <c:pt idx="20">
                  <c:v>22.41225</c:v>
                </c:pt>
                <c:pt idx="21">
                  <c:v>22.421949999999999</c:v>
                </c:pt>
                <c:pt idx="22">
                  <c:v>22.431699999999999</c:v>
                </c:pt>
                <c:pt idx="23">
                  <c:v>22.441400000000002</c:v>
                </c:pt>
                <c:pt idx="24">
                  <c:v>22.451149999999998</c:v>
                </c:pt>
                <c:pt idx="25">
                  <c:v>22.460850000000001</c:v>
                </c:pt>
                <c:pt idx="26">
                  <c:v>22.470549999999999</c:v>
                </c:pt>
                <c:pt idx="27">
                  <c:v>22.4803</c:v>
                </c:pt>
                <c:pt idx="28">
                  <c:v>22.49</c:v>
                </c:pt>
              </c:numCache>
            </c:numRef>
          </c:cat>
          <c:val>
            <c:numRef>
              <c:f>Лист1!$S$2:$S$30</c:f>
              <c:numCache>
                <c:formatCode>General</c:formatCode>
                <c:ptCount val="29"/>
                <c:pt idx="0">
                  <c:v>55</c:v>
                </c:pt>
                <c:pt idx="1">
                  <c:v>125</c:v>
                </c:pt>
                <c:pt idx="2">
                  <c:v>22</c:v>
                </c:pt>
                <c:pt idx="3">
                  <c:v>206</c:v>
                </c:pt>
                <c:pt idx="4">
                  <c:v>296</c:v>
                </c:pt>
                <c:pt idx="5">
                  <c:v>249</c:v>
                </c:pt>
                <c:pt idx="6">
                  <c:v>164.5</c:v>
                </c:pt>
                <c:pt idx="7">
                  <c:v>176.5</c:v>
                </c:pt>
                <c:pt idx="8">
                  <c:v>385</c:v>
                </c:pt>
                <c:pt idx="9">
                  <c:v>289</c:v>
                </c:pt>
                <c:pt idx="10">
                  <c:v>336</c:v>
                </c:pt>
                <c:pt idx="11">
                  <c:v>533.5</c:v>
                </c:pt>
                <c:pt idx="12">
                  <c:v>682</c:v>
                </c:pt>
                <c:pt idx="13">
                  <c:v>810.5</c:v>
                </c:pt>
                <c:pt idx="14">
                  <c:v>855</c:v>
                </c:pt>
                <c:pt idx="15">
                  <c:v>1033</c:v>
                </c:pt>
                <c:pt idx="16">
                  <c:v>1397</c:v>
                </c:pt>
                <c:pt idx="17">
                  <c:v>1309</c:v>
                </c:pt>
                <c:pt idx="18">
                  <c:v>1364</c:v>
                </c:pt>
                <c:pt idx="19">
                  <c:v>1244</c:v>
                </c:pt>
                <c:pt idx="20">
                  <c:v>1229.5</c:v>
                </c:pt>
                <c:pt idx="21">
                  <c:v>1147.5</c:v>
                </c:pt>
                <c:pt idx="22">
                  <c:v>847.5</c:v>
                </c:pt>
                <c:pt idx="23">
                  <c:v>803</c:v>
                </c:pt>
                <c:pt idx="24">
                  <c:v>576.5</c:v>
                </c:pt>
                <c:pt idx="25">
                  <c:v>589.5</c:v>
                </c:pt>
                <c:pt idx="26">
                  <c:v>369</c:v>
                </c:pt>
                <c:pt idx="27">
                  <c:v>277</c:v>
                </c:pt>
                <c:pt idx="28">
                  <c:v>167.5</c:v>
                </c:pt>
              </c:numCache>
            </c:numRef>
          </c:val>
        </c:ser>
        <c:dLbls/>
        <c:marker val="1"/>
        <c:axId val="154162688"/>
        <c:axId val="154164224"/>
      </c:lineChart>
      <c:catAx>
        <c:axId val="154162688"/>
        <c:scaling>
          <c:orientation val="minMax"/>
        </c:scaling>
        <c:axPos val="b"/>
        <c:numFmt formatCode="General" sourceLinked="1"/>
        <c:tickLblPos val="nextTo"/>
        <c:crossAx val="154164224"/>
        <c:crosses val="autoZero"/>
        <c:auto val="1"/>
        <c:lblAlgn val="ctr"/>
        <c:lblOffset val="100"/>
      </c:catAx>
      <c:valAx>
        <c:axId val="154164224"/>
        <c:scaling>
          <c:orientation val="minMax"/>
          <c:max val="1900"/>
          <c:min val="-100"/>
        </c:scaling>
        <c:axPos val="l"/>
        <c:majorGridlines/>
        <c:numFmt formatCode="General" sourceLinked="1"/>
        <c:tickLblPos val="nextTo"/>
        <c:crossAx val="15416268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Лист1!$X$2:$X$95</c:f>
              <c:numCache>
                <c:formatCode>General</c:formatCode>
                <c:ptCount val="94"/>
                <c:pt idx="0">
                  <c:v>32.250050000000002</c:v>
                </c:pt>
                <c:pt idx="1">
                  <c:v>32.259749999999997</c:v>
                </c:pt>
                <c:pt idx="2">
                  <c:v>32.269500000000001</c:v>
                </c:pt>
                <c:pt idx="3">
                  <c:v>32.279200000000003</c:v>
                </c:pt>
                <c:pt idx="4">
                  <c:v>32.28895</c:v>
                </c:pt>
                <c:pt idx="5">
                  <c:v>32.298650000000002</c:v>
                </c:pt>
                <c:pt idx="6">
                  <c:v>32.308349999999997</c:v>
                </c:pt>
                <c:pt idx="7">
                  <c:v>32.318100000000001</c:v>
                </c:pt>
                <c:pt idx="8">
                  <c:v>32.327800000000003</c:v>
                </c:pt>
                <c:pt idx="9">
                  <c:v>32.33755</c:v>
                </c:pt>
                <c:pt idx="10">
                  <c:v>32.347250000000003</c:v>
                </c:pt>
                <c:pt idx="11">
                  <c:v>32.356999999999999</c:v>
                </c:pt>
                <c:pt idx="12">
                  <c:v>32.366700000000002</c:v>
                </c:pt>
                <c:pt idx="13">
                  <c:v>32.376399999999997</c:v>
                </c:pt>
                <c:pt idx="14">
                  <c:v>32.386150000000001</c:v>
                </c:pt>
                <c:pt idx="15">
                  <c:v>32.395850000000003</c:v>
                </c:pt>
                <c:pt idx="16">
                  <c:v>32.4056</c:v>
                </c:pt>
                <c:pt idx="17">
                  <c:v>32.415300000000002</c:v>
                </c:pt>
                <c:pt idx="18">
                  <c:v>32.425049999999999</c:v>
                </c:pt>
                <c:pt idx="19">
                  <c:v>32.434750000000001</c:v>
                </c:pt>
                <c:pt idx="20">
                  <c:v>32.444450000000003</c:v>
                </c:pt>
                <c:pt idx="21">
                  <c:v>32.4542</c:v>
                </c:pt>
                <c:pt idx="22">
                  <c:v>32.463900000000002</c:v>
                </c:pt>
                <c:pt idx="23">
                  <c:v>32.473649999999999</c:v>
                </c:pt>
                <c:pt idx="24">
                  <c:v>32.483350000000002</c:v>
                </c:pt>
                <c:pt idx="25">
                  <c:v>32.493099999999998</c:v>
                </c:pt>
                <c:pt idx="26">
                  <c:v>32.502800000000001</c:v>
                </c:pt>
                <c:pt idx="27">
                  <c:v>32.512500000000003</c:v>
                </c:pt>
                <c:pt idx="28">
                  <c:v>32.52225</c:v>
                </c:pt>
                <c:pt idx="29">
                  <c:v>32.531950000000002</c:v>
                </c:pt>
                <c:pt idx="30">
                  <c:v>32.541699999999999</c:v>
                </c:pt>
                <c:pt idx="31">
                  <c:v>32.551400000000001</c:v>
                </c:pt>
                <c:pt idx="32">
                  <c:v>32.561100000000003</c:v>
                </c:pt>
                <c:pt idx="33">
                  <c:v>32.57085</c:v>
                </c:pt>
                <c:pt idx="34">
                  <c:v>32.580550000000002</c:v>
                </c:pt>
                <c:pt idx="35">
                  <c:v>32.590299999999999</c:v>
                </c:pt>
                <c:pt idx="36">
                  <c:v>32.6</c:v>
                </c:pt>
                <c:pt idx="37">
                  <c:v>32.609749999999998</c:v>
                </c:pt>
                <c:pt idx="38">
                  <c:v>32.619450000000001</c:v>
                </c:pt>
                <c:pt idx="39">
                  <c:v>32.629150000000003</c:v>
                </c:pt>
                <c:pt idx="40">
                  <c:v>32.6389</c:v>
                </c:pt>
                <c:pt idx="41">
                  <c:v>32.648600000000002</c:v>
                </c:pt>
                <c:pt idx="42">
                  <c:v>32.658349999999999</c:v>
                </c:pt>
                <c:pt idx="43">
                  <c:v>32.668050000000001</c:v>
                </c:pt>
                <c:pt idx="44">
                  <c:v>32.677799999999998</c:v>
                </c:pt>
                <c:pt idx="45">
                  <c:v>32.6875</c:v>
                </c:pt>
                <c:pt idx="46">
                  <c:v>32.697200000000002</c:v>
                </c:pt>
                <c:pt idx="47">
                  <c:v>32.706949999999999</c:v>
                </c:pt>
                <c:pt idx="48">
                  <c:v>32.716650000000001</c:v>
                </c:pt>
                <c:pt idx="49">
                  <c:v>32.726399999999998</c:v>
                </c:pt>
                <c:pt idx="50">
                  <c:v>32.7361</c:v>
                </c:pt>
                <c:pt idx="51">
                  <c:v>32.745849999999997</c:v>
                </c:pt>
                <c:pt idx="52">
                  <c:v>32.755549999999999</c:v>
                </c:pt>
                <c:pt idx="53">
                  <c:v>32.765250000000002</c:v>
                </c:pt>
                <c:pt idx="54">
                  <c:v>32.774999999999999</c:v>
                </c:pt>
                <c:pt idx="55">
                  <c:v>32.784700000000001</c:v>
                </c:pt>
                <c:pt idx="56">
                  <c:v>32.794449999999998</c:v>
                </c:pt>
                <c:pt idx="57">
                  <c:v>32.80415</c:v>
                </c:pt>
                <c:pt idx="58">
                  <c:v>32.813850000000002</c:v>
                </c:pt>
                <c:pt idx="59">
                  <c:v>32.823599999999999</c:v>
                </c:pt>
                <c:pt idx="60">
                  <c:v>32.833300000000001</c:v>
                </c:pt>
                <c:pt idx="61">
                  <c:v>32.843049999999998</c:v>
                </c:pt>
                <c:pt idx="62">
                  <c:v>32.85275</c:v>
                </c:pt>
                <c:pt idx="63">
                  <c:v>32.862499999999997</c:v>
                </c:pt>
                <c:pt idx="64">
                  <c:v>32.872199999999999</c:v>
                </c:pt>
                <c:pt idx="65">
                  <c:v>32.881900000000002</c:v>
                </c:pt>
                <c:pt idx="66">
                  <c:v>32.891649999999998</c:v>
                </c:pt>
                <c:pt idx="67">
                  <c:v>32.901350000000001</c:v>
                </c:pt>
                <c:pt idx="68">
                  <c:v>32.911099999999998</c:v>
                </c:pt>
                <c:pt idx="69">
                  <c:v>32.9208</c:v>
                </c:pt>
                <c:pt idx="70">
                  <c:v>32.930549999999997</c:v>
                </c:pt>
                <c:pt idx="71">
                  <c:v>32.940249999999999</c:v>
                </c:pt>
                <c:pt idx="72">
                  <c:v>32.949950000000001</c:v>
                </c:pt>
                <c:pt idx="73">
                  <c:v>32.959699999999998</c:v>
                </c:pt>
                <c:pt idx="74">
                  <c:v>32.9694</c:v>
                </c:pt>
                <c:pt idx="75">
                  <c:v>32.979149999999997</c:v>
                </c:pt>
                <c:pt idx="76">
                  <c:v>32.988849999999999</c:v>
                </c:pt>
                <c:pt idx="77">
                  <c:v>32.998600000000003</c:v>
                </c:pt>
                <c:pt idx="78">
                  <c:v>33.008299999999998</c:v>
                </c:pt>
                <c:pt idx="79">
                  <c:v>33.018000000000001</c:v>
                </c:pt>
                <c:pt idx="80">
                  <c:v>33.027749999999997</c:v>
                </c:pt>
                <c:pt idx="81">
                  <c:v>33.03745</c:v>
                </c:pt>
                <c:pt idx="82">
                  <c:v>33.047199999999997</c:v>
                </c:pt>
                <c:pt idx="83">
                  <c:v>33.056899999999999</c:v>
                </c:pt>
                <c:pt idx="84">
                  <c:v>33.066600000000001</c:v>
                </c:pt>
                <c:pt idx="85">
                  <c:v>33.076349999999998</c:v>
                </c:pt>
                <c:pt idx="86">
                  <c:v>33.08605</c:v>
                </c:pt>
                <c:pt idx="87">
                  <c:v>33.095799999999997</c:v>
                </c:pt>
                <c:pt idx="88">
                  <c:v>33.105499999999999</c:v>
                </c:pt>
                <c:pt idx="89">
                  <c:v>33.115250000000003</c:v>
                </c:pt>
                <c:pt idx="90">
                  <c:v>33.124949999999998</c:v>
                </c:pt>
                <c:pt idx="91">
                  <c:v>33.134650000000001</c:v>
                </c:pt>
                <c:pt idx="92">
                  <c:v>33.144399999999997</c:v>
                </c:pt>
                <c:pt idx="93">
                  <c:v>33.1541</c:v>
                </c:pt>
              </c:numCache>
            </c:numRef>
          </c:cat>
          <c:val>
            <c:numRef>
              <c:f>Лист1!$W$2:$W$95</c:f>
              <c:numCache>
                <c:formatCode>General</c:formatCode>
                <c:ptCount val="94"/>
                <c:pt idx="0">
                  <c:v>3897</c:v>
                </c:pt>
                <c:pt idx="1">
                  <c:v>3937</c:v>
                </c:pt>
                <c:pt idx="2">
                  <c:v>3813</c:v>
                </c:pt>
                <c:pt idx="3">
                  <c:v>3846</c:v>
                </c:pt>
                <c:pt idx="4">
                  <c:v>3832</c:v>
                </c:pt>
                <c:pt idx="5">
                  <c:v>3851</c:v>
                </c:pt>
                <c:pt idx="6">
                  <c:v>3867</c:v>
                </c:pt>
                <c:pt idx="7">
                  <c:v>3909</c:v>
                </c:pt>
                <c:pt idx="8">
                  <c:v>3984</c:v>
                </c:pt>
                <c:pt idx="9">
                  <c:v>3832</c:v>
                </c:pt>
                <c:pt idx="10">
                  <c:v>3867</c:v>
                </c:pt>
                <c:pt idx="11">
                  <c:v>3904</c:v>
                </c:pt>
                <c:pt idx="12">
                  <c:v>3857</c:v>
                </c:pt>
                <c:pt idx="13">
                  <c:v>3886</c:v>
                </c:pt>
                <c:pt idx="14">
                  <c:v>4074</c:v>
                </c:pt>
                <c:pt idx="15">
                  <c:v>4041</c:v>
                </c:pt>
                <c:pt idx="16">
                  <c:v>3909</c:v>
                </c:pt>
                <c:pt idx="17">
                  <c:v>3976</c:v>
                </c:pt>
                <c:pt idx="18">
                  <c:v>4031</c:v>
                </c:pt>
                <c:pt idx="19">
                  <c:v>4177</c:v>
                </c:pt>
                <c:pt idx="20">
                  <c:v>4069</c:v>
                </c:pt>
                <c:pt idx="21">
                  <c:v>4319</c:v>
                </c:pt>
                <c:pt idx="22">
                  <c:v>4056</c:v>
                </c:pt>
                <c:pt idx="23">
                  <c:v>4381</c:v>
                </c:pt>
                <c:pt idx="24">
                  <c:v>4328</c:v>
                </c:pt>
                <c:pt idx="25">
                  <c:v>4483</c:v>
                </c:pt>
                <c:pt idx="26">
                  <c:v>4575</c:v>
                </c:pt>
                <c:pt idx="27">
                  <c:v>4823</c:v>
                </c:pt>
                <c:pt idx="28">
                  <c:v>4848</c:v>
                </c:pt>
                <c:pt idx="29">
                  <c:v>4967</c:v>
                </c:pt>
                <c:pt idx="30">
                  <c:v>5147</c:v>
                </c:pt>
                <c:pt idx="31">
                  <c:v>5464</c:v>
                </c:pt>
                <c:pt idx="32">
                  <c:v>5511</c:v>
                </c:pt>
                <c:pt idx="33">
                  <c:v>5772</c:v>
                </c:pt>
                <c:pt idx="34">
                  <c:v>5976</c:v>
                </c:pt>
                <c:pt idx="35">
                  <c:v>6134</c:v>
                </c:pt>
                <c:pt idx="36">
                  <c:v>6129</c:v>
                </c:pt>
                <c:pt idx="37">
                  <c:v>6108</c:v>
                </c:pt>
                <c:pt idx="38">
                  <c:v>6147</c:v>
                </c:pt>
                <c:pt idx="39">
                  <c:v>6057</c:v>
                </c:pt>
                <c:pt idx="40">
                  <c:v>6030</c:v>
                </c:pt>
                <c:pt idx="41">
                  <c:v>5792</c:v>
                </c:pt>
                <c:pt idx="42">
                  <c:v>5764</c:v>
                </c:pt>
                <c:pt idx="43">
                  <c:v>5781</c:v>
                </c:pt>
                <c:pt idx="44">
                  <c:v>5653</c:v>
                </c:pt>
                <c:pt idx="45">
                  <c:v>5642</c:v>
                </c:pt>
                <c:pt idx="46">
                  <c:v>5358</c:v>
                </c:pt>
                <c:pt idx="47">
                  <c:v>5207</c:v>
                </c:pt>
                <c:pt idx="48">
                  <c:v>5134</c:v>
                </c:pt>
                <c:pt idx="49">
                  <c:v>5015</c:v>
                </c:pt>
                <c:pt idx="50">
                  <c:v>4839</c:v>
                </c:pt>
                <c:pt idx="51">
                  <c:v>4738</c:v>
                </c:pt>
                <c:pt idx="52">
                  <c:v>4605</c:v>
                </c:pt>
                <c:pt idx="53">
                  <c:v>4586</c:v>
                </c:pt>
                <c:pt idx="54">
                  <c:v>4440</c:v>
                </c:pt>
                <c:pt idx="55">
                  <c:v>4383</c:v>
                </c:pt>
                <c:pt idx="56">
                  <c:v>4128</c:v>
                </c:pt>
                <c:pt idx="57">
                  <c:v>4185</c:v>
                </c:pt>
                <c:pt idx="58">
                  <c:v>4107</c:v>
                </c:pt>
                <c:pt idx="59">
                  <c:v>4190</c:v>
                </c:pt>
                <c:pt idx="60">
                  <c:v>4119</c:v>
                </c:pt>
                <c:pt idx="61">
                  <c:v>3990</c:v>
                </c:pt>
                <c:pt idx="62">
                  <c:v>3983</c:v>
                </c:pt>
                <c:pt idx="63">
                  <c:v>4010</c:v>
                </c:pt>
                <c:pt idx="64">
                  <c:v>4000</c:v>
                </c:pt>
                <c:pt idx="65">
                  <c:v>4005</c:v>
                </c:pt>
                <c:pt idx="66">
                  <c:v>3878</c:v>
                </c:pt>
                <c:pt idx="67">
                  <c:v>4005</c:v>
                </c:pt>
                <c:pt idx="68">
                  <c:v>4054</c:v>
                </c:pt>
                <c:pt idx="69">
                  <c:v>3945</c:v>
                </c:pt>
                <c:pt idx="70">
                  <c:v>3955</c:v>
                </c:pt>
                <c:pt idx="71">
                  <c:v>3921</c:v>
                </c:pt>
                <c:pt idx="72">
                  <c:v>3916</c:v>
                </c:pt>
                <c:pt idx="73">
                  <c:v>3891</c:v>
                </c:pt>
                <c:pt idx="74">
                  <c:v>3909</c:v>
                </c:pt>
                <c:pt idx="75">
                  <c:v>3815</c:v>
                </c:pt>
                <c:pt idx="76">
                  <c:v>4007</c:v>
                </c:pt>
                <c:pt idx="77">
                  <c:v>3980</c:v>
                </c:pt>
                <c:pt idx="78">
                  <c:v>3931</c:v>
                </c:pt>
                <c:pt idx="79">
                  <c:v>3863</c:v>
                </c:pt>
                <c:pt idx="80">
                  <c:v>3831</c:v>
                </c:pt>
                <c:pt idx="81">
                  <c:v>4021</c:v>
                </c:pt>
                <c:pt idx="82">
                  <c:v>4056</c:v>
                </c:pt>
                <c:pt idx="83">
                  <c:v>3925</c:v>
                </c:pt>
                <c:pt idx="84">
                  <c:v>3882</c:v>
                </c:pt>
                <c:pt idx="85">
                  <c:v>3837</c:v>
                </c:pt>
                <c:pt idx="86">
                  <c:v>3922</c:v>
                </c:pt>
                <c:pt idx="87">
                  <c:v>3898</c:v>
                </c:pt>
                <c:pt idx="88">
                  <c:v>3854</c:v>
                </c:pt>
                <c:pt idx="89">
                  <c:v>3927</c:v>
                </c:pt>
                <c:pt idx="90">
                  <c:v>3803</c:v>
                </c:pt>
                <c:pt idx="91">
                  <c:v>3893</c:v>
                </c:pt>
                <c:pt idx="92">
                  <c:v>3850</c:v>
                </c:pt>
                <c:pt idx="93">
                  <c:v>3987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numRef>
              <c:f>Лист1!$X$2:$X$95</c:f>
              <c:numCache>
                <c:formatCode>General</c:formatCode>
                <c:ptCount val="94"/>
                <c:pt idx="0">
                  <c:v>32.250050000000002</c:v>
                </c:pt>
                <c:pt idx="1">
                  <c:v>32.259749999999997</c:v>
                </c:pt>
                <c:pt idx="2">
                  <c:v>32.269500000000001</c:v>
                </c:pt>
                <c:pt idx="3">
                  <c:v>32.279200000000003</c:v>
                </c:pt>
                <c:pt idx="4">
                  <c:v>32.28895</c:v>
                </c:pt>
                <c:pt idx="5">
                  <c:v>32.298650000000002</c:v>
                </c:pt>
                <c:pt idx="6">
                  <c:v>32.308349999999997</c:v>
                </c:pt>
                <c:pt idx="7">
                  <c:v>32.318100000000001</c:v>
                </c:pt>
                <c:pt idx="8">
                  <c:v>32.327800000000003</c:v>
                </c:pt>
                <c:pt idx="9">
                  <c:v>32.33755</c:v>
                </c:pt>
                <c:pt idx="10">
                  <c:v>32.347250000000003</c:v>
                </c:pt>
                <c:pt idx="11">
                  <c:v>32.356999999999999</c:v>
                </c:pt>
                <c:pt idx="12">
                  <c:v>32.366700000000002</c:v>
                </c:pt>
                <c:pt idx="13">
                  <c:v>32.376399999999997</c:v>
                </c:pt>
                <c:pt idx="14">
                  <c:v>32.386150000000001</c:v>
                </c:pt>
                <c:pt idx="15">
                  <c:v>32.395850000000003</c:v>
                </c:pt>
                <c:pt idx="16">
                  <c:v>32.4056</c:v>
                </c:pt>
                <c:pt idx="17">
                  <c:v>32.415300000000002</c:v>
                </c:pt>
                <c:pt idx="18">
                  <c:v>32.425049999999999</c:v>
                </c:pt>
                <c:pt idx="19">
                  <c:v>32.434750000000001</c:v>
                </c:pt>
                <c:pt idx="20">
                  <c:v>32.444450000000003</c:v>
                </c:pt>
                <c:pt idx="21">
                  <c:v>32.4542</c:v>
                </c:pt>
                <c:pt idx="22">
                  <c:v>32.463900000000002</c:v>
                </c:pt>
                <c:pt idx="23">
                  <c:v>32.473649999999999</c:v>
                </c:pt>
                <c:pt idx="24">
                  <c:v>32.483350000000002</c:v>
                </c:pt>
                <c:pt idx="25">
                  <c:v>32.493099999999998</c:v>
                </c:pt>
                <c:pt idx="26">
                  <c:v>32.502800000000001</c:v>
                </c:pt>
                <c:pt idx="27">
                  <c:v>32.512500000000003</c:v>
                </c:pt>
                <c:pt idx="28">
                  <c:v>32.52225</c:v>
                </c:pt>
                <c:pt idx="29">
                  <c:v>32.531950000000002</c:v>
                </c:pt>
                <c:pt idx="30">
                  <c:v>32.541699999999999</c:v>
                </c:pt>
                <c:pt idx="31">
                  <c:v>32.551400000000001</c:v>
                </c:pt>
                <c:pt idx="32">
                  <c:v>32.561100000000003</c:v>
                </c:pt>
                <c:pt idx="33">
                  <c:v>32.57085</c:v>
                </c:pt>
                <c:pt idx="34">
                  <c:v>32.580550000000002</c:v>
                </c:pt>
                <c:pt idx="35">
                  <c:v>32.590299999999999</c:v>
                </c:pt>
                <c:pt idx="36">
                  <c:v>32.6</c:v>
                </c:pt>
                <c:pt idx="37">
                  <c:v>32.609749999999998</c:v>
                </c:pt>
                <c:pt idx="38">
                  <c:v>32.619450000000001</c:v>
                </c:pt>
                <c:pt idx="39">
                  <c:v>32.629150000000003</c:v>
                </c:pt>
                <c:pt idx="40">
                  <c:v>32.6389</c:v>
                </c:pt>
                <c:pt idx="41">
                  <c:v>32.648600000000002</c:v>
                </c:pt>
                <c:pt idx="42">
                  <c:v>32.658349999999999</c:v>
                </c:pt>
                <c:pt idx="43">
                  <c:v>32.668050000000001</c:v>
                </c:pt>
                <c:pt idx="44">
                  <c:v>32.677799999999998</c:v>
                </c:pt>
                <c:pt idx="45">
                  <c:v>32.6875</c:v>
                </c:pt>
                <c:pt idx="46">
                  <c:v>32.697200000000002</c:v>
                </c:pt>
                <c:pt idx="47">
                  <c:v>32.706949999999999</c:v>
                </c:pt>
                <c:pt idx="48">
                  <c:v>32.716650000000001</c:v>
                </c:pt>
                <c:pt idx="49">
                  <c:v>32.726399999999998</c:v>
                </c:pt>
                <c:pt idx="50">
                  <c:v>32.7361</c:v>
                </c:pt>
                <c:pt idx="51">
                  <c:v>32.745849999999997</c:v>
                </c:pt>
                <c:pt idx="52">
                  <c:v>32.755549999999999</c:v>
                </c:pt>
                <c:pt idx="53">
                  <c:v>32.765250000000002</c:v>
                </c:pt>
                <c:pt idx="54">
                  <c:v>32.774999999999999</c:v>
                </c:pt>
                <c:pt idx="55">
                  <c:v>32.784700000000001</c:v>
                </c:pt>
                <c:pt idx="56">
                  <c:v>32.794449999999998</c:v>
                </c:pt>
                <c:pt idx="57">
                  <c:v>32.80415</c:v>
                </c:pt>
                <c:pt idx="58">
                  <c:v>32.813850000000002</c:v>
                </c:pt>
                <c:pt idx="59">
                  <c:v>32.823599999999999</c:v>
                </c:pt>
                <c:pt idx="60">
                  <c:v>32.833300000000001</c:v>
                </c:pt>
                <c:pt idx="61">
                  <c:v>32.843049999999998</c:v>
                </c:pt>
                <c:pt idx="62">
                  <c:v>32.85275</c:v>
                </c:pt>
                <c:pt idx="63">
                  <c:v>32.862499999999997</c:v>
                </c:pt>
                <c:pt idx="64">
                  <c:v>32.872199999999999</c:v>
                </c:pt>
                <c:pt idx="65">
                  <c:v>32.881900000000002</c:v>
                </c:pt>
                <c:pt idx="66">
                  <c:v>32.891649999999998</c:v>
                </c:pt>
                <c:pt idx="67">
                  <c:v>32.901350000000001</c:v>
                </c:pt>
                <c:pt idx="68">
                  <c:v>32.911099999999998</c:v>
                </c:pt>
                <c:pt idx="69">
                  <c:v>32.9208</c:v>
                </c:pt>
                <c:pt idx="70">
                  <c:v>32.930549999999997</c:v>
                </c:pt>
                <c:pt idx="71">
                  <c:v>32.940249999999999</c:v>
                </c:pt>
                <c:pt idx="72">
                  <c:v>32.949950000000001</c:v>
                </c:pt>
                <c:pt idx="73">
                  <c:v>32.959699999999998</c:v>
                </c:pt>
                <c:pt idx="74">
                  <c:v>32.9694</c:v>
                </c:pt>
                <c:pt idx="75">
                  <c:v>32.979149999999997</c:v>
                </c:pt>
                <c:pt idx="76">
                  <c:v>32.988849999999999</c:v>
                </c:pt>
                <c:pt idx="77">
                  <c:v>32.998600000000003</c:v>
                </c:pt>
                <c:pt idx="78">
                  <c:v>33.008299999999998</c:v>
                </c:pt>
                <c:pt idx="79">
                  <c:v>33.018000000000001</c:v>
                </c:pt>
                <c:pt idx="80">
                  <c:v>33.027749999999997</c:v>
                </c:pt>
                <c:pt idx="81">
                  <c:v>33.03745</c:v>
                </c:pt>
                <c:pt idx="82">
                  <c:v>33.047199999999997</c:v>
                </c:pt>
                <c:pt idx="83">
                  <c:v>33.056899999999999</c:v>
                </c:pt>
                <c:pt idx="84">
                  <c:v>33.066600000000001</c:v>
                </c:pt>
                <c:pt idx="85">
                  <c:v>33.076349999999998</c:v>
                </c:pt>
                <c:pt idx="86">
                  <c:v>33.08605</c:v>
                </c:pt>
                <c:pt idx="87">
                  <c:v>33.095799999999997</c:v>
                </c:pt>
                <c:pt idx="88">
                  <c:v>33.105499999999999</c:v>
                </c:pt>
                <c:pt idx="89">
                  <c:v>33.115250000000003</c:v>
                </c:pt>
                <c:pt idx="90">
                  <c:v>33.124949999999998</c:v>
                </c:pt>
                <c:pt idx="91">
                  <c:v>33.134650000000001</c:v>
                </c:pt>
                <c:pt idx="92">
                  <c:v>33.144399999999997</c:v>
                </c:pt>
                <c:pt idx="93">
                  <c:v>33.1541</c:v>
                </c:pt>
              </c:numCache>
            </c:numRef>
          </c:cat>
          <c:val>
            <c:numRef>
              <c:f>Лист1!$Z$2:$Z$95</c:f>
              <c:numCache>
                <c:formatCode>General</c:formatCode>
                <c:ptCount val="94"/>
                <c:pt idx="0">
                  <c:v>397</c:v>
                </c:pt>
                <c:pt idx="1">
                  <c:v>437</c:v>
                </c:pt>
                <c:pt idx="2">
                  <c:v>313</c:v>
                </c:pt>
                <c:pt idx="3">
                  <c:v>346</c:v>
                </c:pt>
                <c:pt idx="4">
                  <c:v>332</c:v>
                </c:pt>
                <c:pt idx="5">
                  <c:v>351</c:v>
                </c:pt>
                <c:pt idx="6">
                  <c:v>367</c:v>
                </c:pt>
                <c:pt idx="7">
                  <c:v>409</c:v>
                </c:pt>
                <c:pt idx="8">
                  <c:v>484</c:v>
                </c:pt>
                <c:pt idx="9">
                  <c:v>332</c:v>
                </c:pt>
                <c:pt idx="10">
                  <c:v>168.5</c:v>
                </c:pt>
                <c:pt idx="11">
                  <c:v>185.5</c:v>
                </c:pt>
                <c:pt idx="12">
                  <c:v>200.5</c:v>
                </c:pt>
                <c:pt idx="13">
                  <c:v>213</c:v>
                </c:pt>
                <c:pt idx="14">
                  <c:v>408</c:v>
                </c:pt>
                <c:pt idx="15">
                  <c:v>365.5</c:v>
                </c:pt>
                <c:pt idx="16">
                  <c:v>225.5</c:v>
                </c:pt>
                <c:pt idx="17">
                  <c:v>271.5</c:v>
                </c:pt>
                <c:pt idx="18">
                  <c:v>289</c:v>
                </c:pt>
                <c:pt idx="19">
                  <c:v>511</c:v>
                </c:pt>
                <c:pt idx="20">
                  <c:v>385.5</c:v>
                </c:pt>
                <c:pt idx="21">
                  <c:v>617</c:v>
                </c:pt>
                <c:pt idx="22">
                  <c:v>377.5</c:v>
                </c:pt>
                <c:pt idx="23">
                  <c:v>688</c:v>
                </c:pt>
                <c:pt idx="24">
                  <c:v>541</c:v>
                </c:pt>
                <c:pt idx="25">
                  <c:v>712.5</c:v>
                </c:pt>
                <c:pt idx="26">
                  <c:v>870.5</c:v>
                </c:pt>
                <c:pt idx="27">
                  <c:v>1085</c:v>
                </c:pt>
                <c:pt idx="28">
                  <c:v>1082.5</c:v>
                </c:pt>
                <c:pt idx="29">
                  <c:v>1128.5</c:v>
                </c:pt>
                <c:pt idx="30">
                  <c:v>1362.5</c:v>
                </c:pt>
                <c:pt idx="31">
                  <c:v>1554.5</c:v>
                </c:pt>
                <c:pt idx="32">
                  <c:v>1733</c:v>
                </c:pt>
                <c:pt idx="33">
                  <c:v>1831.5</c:v>
                </c:pt>
                <c:pt idx="34">
                  <c:v>2062</c:v>
                </c:pt>
                <c:pt idx="35">
                  <c:v>2142.5</c:v>
                </c:pt>
                <c:pt idx="36">
                  <c:v>2091.5</c:v>
                </c:pt>
                <c:pt idx="37">
                  <c:v>1946.5</c:v>
                </c:pt>
                <c:pt idx="38">
                  <c:v>1973</c:v>
                </c:pt>
                <c:pt idx="39">
                  <c:v>1823.5</c:v>
                </c:pt>
                <c:pt idx="40">
                  <c:v>1706.5</c:v>
                </c:pt>
                <c:pt idx="41">
                  <c:v>1310</c:v>
                </c:pt>
                <c:pt idx="42">
                  <c:v>1258.5</c:v>
                </c:pt>
                <c:pt idx="43">
                  <c:v>1145</c:v>
                </c:pt>
                <c:pt idx="44">
                  <c:v>915</c:v>
                </c:pt>
                <c:pt idx="45">
                  <c:v>825</c:v>
                </c:pt>
                <c:pt idx="46">
                  <c:v>543.5</c:v>
                </c:pt>
                <c:pt idx="47">
                  <c:v>403</c:v>
                </c:pt>
                <c:pt idx="48">
                  <c:v>310.5</c:v>
                </c:pt>
                <c:pt idx="49">
                  <c:v>236.5</c:v>
                </c:pt>
                <c:pt idx="50">
                  <c:v>74</c:v>
                </c:pt>
                <c:pt idx="51">
                  <c:v>92</c:v>
                </c:pt>
                <c:pt idx="52">
                  <c:v>-27</c:v>
                </c:pt>
                <c:pt idx="53">
                  <c:v>-54.5</c:v>
                </c:pt>
                <c:pt idx="54">
                  <c:v>-136.5</c:v>
                </c:pt>
                <c:pt idx="55">
                  <c:v>-188</c:v>
                </c:pt>
                <c:pt idx="56">
                  <c:v>-301</c:v>
                </c:pt>
                <c:pt idx="57">
                  <c:v>-168.5</c:v>
                </c:pt>
                <c:pt idx="58">
                  <c:v>-210</c:v>
                </c:pt>
                <c:pt idx="59">
                  <c:v>-67.5</c:v>
                </c:pt>
                <c:pt idx="60">
                  <c:v>-50.5</c:v>
                </c:pt>
                <c:pt idx="61">
                  <c:v>-129</c:v>
                </c:pt>
                <c:pt idx="62">
                  <c:v>-69.5</c:v>
                </c:pt>
                <c:pt idx="63">
                  <c:v>-33</c:v>
                </c:pt>
                <c:pt idx="64">
                  <c:v>30</c:v>
                </c:pt>
                <c:pt idx="65">
                  <c:v>63.5</c:v>
                </c:pt>
                <c:pt idx="66">
                  <c:v>64</c:v>
                </c:pt>
                <c:pt idx="67">
                  <c:v>162.5</c:v>
                </c:pt>
                <c:pt idx="68">
                  <c:v>250.5</c:v>
                </c:pt>
                <c:pt idx="69">
                  <c:v>100</c:v>
                </c:pt>
                <c:pt idx="70">
                  <c:v>145.5</c:v>
                </c:pt>
                <c:pt idx="71">
                  <c:v>176</c:v>
                </c:pt>
                <c:pt idx="72">
                  <c:v>174.5</c:v>
                </c:pt>
                <c:pt idx="73">
                  <c:v>136</c:v>
                </c:pt>
                <c:pt idx="74">
                  <c:v>159</c:v>
                </c:pt>
                <c:pt idx="75">
                  <c:v>62.5</c:v>
                </c:pt>
                <c:pt idx="76">
                  <c:v>318</c:v>
                </c:pt>
                <c:pt idx="77">
                  <c:v>227.5</c:v>
                </c:pt>
                <c:pt idx="78">
                  <c:v>154</c:v>
                </c:pt>
                <c:pt idx="79">
                  <c:v>140.5</c:v>
                </c:pt>
                <c:pt idx="80">
                  <c:v>103.5</c:v>
                </c:pt>
                <c:pt idx="81">
                  <c:v>310.5</c:v>
                </c:pt>
                <c:pt idx="82">
                  <c:v>348</c:v>
                </c:pt>
                <c:pt idx="83">
                  <c:v>229.5</c:v>
                </c:pt>
                <c:pt idx="84">
                  <c:v>177.5</c:v>
                </c:pt>
                <c:pt idx="85">
                  <c:v>179.5</c:v>
                </c:pt>
                <c:pt idx="86">
                  <c:v>168.5</c:v>
                </c:pt>
                <c:pt idx="87">
                  <c:v>158</c:v>
                </c:pt>
                <c:pt idx="88">
                  <c:v>138.5</c:v>
                </c:pt>
                <c:pt idx="89">
                  <c:v>245.5</c:v>
                </c:pt>
                <c:pt idx="90">
                  <c:v>137.5</c:v>
                </c:pt>
                <c:pt idx="91">
                  <c:v>132.5</c:v>
                </c:pt>
                <c:pt idx="92">
                  <c:v>72</c:v>
                </c:pt>
                <c:pt idx="93">
                  <c:v>274.5</c:v>
                </c:pt>
              </c:numCache>
            </c:numRef>
          </c:val>
        </c:ser>
        <c:dLbls/>
        <c:marker val="1"/>
        <c:axId val="82280448"/>
        <c:axId val="82281984"/>
      </c:lineChart>
      <c:catAx>
        <c:axId val="82280448"/>
        <c:scaling>
          <c:orientation val="minMax"/>
        </c:scaling>
        <c:axPos val="b"/>
        <c:numFmt formatCode="General" sourceLinked="1"/>
        <c:tickLblPos val="nextTo"/>
        <c:crossAx val="82281984"/>
        <c:crosses val="autoZero"/>
        <c:auto val="1"/>
        <c:lblAlgn val="ctr"/>
        <c:lblOffset val="100"/>
        <c:tickMarkSkip val="5"/>
      </c:catAx>
      <c:valAx>
        <c:axId val="82281984"/>
        <c:scaling>
          <c:orientation val="minMax"/>
          <c:max val="2200"/>
        </c:scaling>
        <c:axPos val="l"/>
        <c:majorGridlines/>
        <c:numFmt formatCode="General" sourceLinked="1"/>
        <c:tickLblPos val="nextTo"/>
        <c:crossAx val="82280448"/>
        <c:crosses val="autoZero"/>
        <c:crossBetween val="midCat"/>
        <c:majorUnit val="250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Лист1!$AE$2:$AE$28</c:f>
              <c:numCache>
                <c:formatCode>General</c:formatCode>
                <c:ptCount val="27"/>
                <c:pt idx="0">
                  <c:v>21.877600000000001</c:v>
                </c:pt>
                <c:pt idx="1">
                  <c:v>21.8873</c:v>
                </c:pt>
                <c:pt idx="2">
                  <c:v>21.896999999999998</c:v>
                </c:pt>
                <c:pt idx="3">
                  <c:v>21.906749999999999</c:v>
                </c:pt>
                <c:pt idx="4">
                  <c:v>21.916450000000001</c:v>
                </c:pt>
                <c:pt idx="5">
                  <c:v>21.926200000000001</c:v>
                </c:pt>
                <c:pt idx="6">
                  <c:v>21.9359</c:v>
                </c:pt>
                <c:pt idx="7">
                  <c:v>21.945650000000001</c:v>
                </c:pt>
                <c:pt idx="8">
                  <c:v>21.955349999999999</c:v>
                </c:pt>
                <c:pt idx="9">
                  <c:v>21.965050000000002</c:v>
                </c:pt>
                <c:pt idx="10">
                  <c:v>21.974799999999998</c:v>
                </c:pt>
                <c:pt idx="11">
                  <c:v>21.984500000000001</c:v>
                </c:pt>
                <c:pt idx="12">
                  <c:v>21.994250000000001</c:v>
                </c:pt>
                <c:pt idx="13">
                  <c:v>22.00395</c:v>
                </c:pt>
                <c:pt idx="14">
                  <c:v>22.0137</c:v>
                </c:pt>
                <c:pt idx="15">
                  <c:v>22.023399999999999</c:v>
                </c:pt>
                <c:pt idx="16">
                  <c:v>22.033100000000001</c:v>
                </c:pt>
                <c:pt idx="17">
                  <c:v>22.042850000000001</c:v>
                </c:pt>
                <c:pt idx="18">
                  <c:v>22.05255</c:v>
                </c:pt>
                <c:pt idx="19">
                  <c:v>22.0623</c:v>
                </c:pt>
                <c:pt idx="20">
                  <c:v>22.071999999999999</c:v>
                </c:pt>
                <c:pt idx="21">
                  <c:v>22.081700000000001</c:v>
                </c:pt>
                <c:pt idx="22">
                  <c:v>22.091449999999998</c:v>
                </c:pt>
                <c:pt idx="23">
                  <c:v>22.101150000000001</c:v>
                </c:pt>
                <c:pt idx="24">
                  <c:v>22.110900000000001</c:v>
                </c:pt>
                <c:pt idx="25">
                  <c:v>22.1206</c:v>
                </c:pt>
                <c:pt idx="26">
                  <c:v>22.13035</c:v>
                </c:pt>
              </c:numCache>
            </c:numRef>
          </c:cat>
          <c:val>
            <c:numRef>
              <c:f>Лист1!$AD$2:$AD$28</c:f>
              <c:numCache>
                <c:formatCode>General</c:formatCode>
                <c:ptCount val="27"/>
                <c:pt idx="0">
                  <c:v>3592</c:v>
                </c:pt>
                <c:pt idx="1">
                  <c:v>3655</c:v>
                </c:pt>
                <c:pt idx="2">
                  <c:v>3931</c:v>
                </c:pt>
                <c:pt idx="3">
                  <c:v>4017</c:v>
                </c:pt>
                <c:pt idx="4">
                  <c:v>4363</c:v>
                </c:pt>
                <c:pt idx="5">
                  <c:v>5066</c:v>
                </c:pt>
                <c:pt idx="6">
                  <c:v>6427</c:v>
                </c:pt>
                <c:pt idx="7">
                  <c:v>8286</c:v>
                </c:pt>
                <c:pt idx="8">
                  <c:v>9281</c:v>
                </c:pt>
                <c:pt idx="9">
                  <c:v>8555</c:v>
                </c:pt>
                <c:pt idx="10">
                  <c:v>7476</c:v>
                </c:pt>
                <c:pt idx="11">
                  <c:v>7001</c:v>
                </c:pt>
                <c:pt idx="12">
                  <c:v>6953</c:v>
                </c:pt>
                <c:pt idx="13">
                  <c:v>7656</c:v>
                </c:pt>
                <c:pt idx="14">
                  <c:v>7851</c:v>
                </c:pt>
                <c:pt idx="15">
                  <c:v>7198</c:v>
                </c:pt>
                <c:pt idx="16">
                  <c:v>6370</c:v>
                </c:pt>
                <c:pt idx="17">
                  <c:v>5782</c:v>
                </c:pt>
                <c:pt idx="18">
                  <c:v>5203</c:v>
                </c:pt>
                <c:pt idx="19">
                  <c:v>4688</c:v>
                </c:pt>
                <c:pt idx="20">
                  <c:v>4599</c:v>
                </c:pt>
                <c:pt idx="21">
                  <c:v>4397</c:v>
                </c:pt>
                <c:pt idx="22">
                  <c:v>4313</c:v>
                </c:pt>
                <c:pt idx="23">
                  <c:v>3980</c:v>
                </c:pt>
                <c:pt idx="24">
                  <c:v>3898</c:v>
                </c:pt>
                <c:pt idx="25">
                  <c:v>3760</c:v>
                </c:pt>
                <c:pt idx="26">
                  <c:v>3668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numRef>
              <c:f>Лист1!$AE$2:$AE$28</c:f>
              <c:numCache>
                <c:formatCode>General</c:formatCode>
                <c:ptCount val="27"/>
                <c:pt idx="0">
                  <c:v>21.877600000000001</c:v>
                </c:pt>
                <c:pt idx="1">
                  <c:v>21.8873</c:v>
                </c:pt>
                <c:pt idx="2">
                  <c:v>21.896999999999998</c:v>
                </c:pt>
                <c:pt idx="3">
                  <c:v>21.906749999999999</c:v>
                </c:pt>
                <c:pt idx="4">
                  <c:v>21.916450000000001</c:v>
                </c:pt>
                <c:pt idx="5">
                  <c:v>21.926200000000001</c:v>
                </c:pt>
                <c:pt idx="6">
                  <c:v>21.9359</c:v>
                </c:pt>
                <c:pt idx="7">
                  <c:v>21.945650000000001</c:v>
                </c:pt>
                <c:pt idx="8">
                  <c:v>21.955349999999999</c:v>
                </c:pt>
                <c:pt idx="9">
                  <c:v>21.965050000000002</c:v>
                </c:pt>
                <c:pt idx="10">
                  <c:v>21.974799999999998</c:v>
                </c:pt>
                <c:pt idx="11">
                  <c:v>21.984500000000001</c:v>
                </c:pt>
                <c:pt idx="12">
                  <c:v>21.994250000000001</c:v>
                </c:pt>
                <c:pt idx="13">
                  <c:v>22.00395</c:v>
                </c:pt>
                <c:pt idx="14">
                  <c:v>22.0137</c:v>
                </c:pt>
                <c:pt idx="15">
                  <c:v>22.023399999999999</c:v>
                </c:pt>
                <c:pt idx="16">
                  <c:v>22.033100000000001</c:v>
                </c:pt>
                <c:pt idx="17">
                  <c:v>22.042850000000001</c:v>
                </c:pt>
                <c:pt idx="18">
                  <c:v>22.05255</c:v>
                </c:pt>
                <c:pt idx="19">
                  <c:v>22.0623</c:v>
                </c:pt>
                <c:pt idx="20">
                  <c:v>22.071999999999999</c:v>
                </c:pt>
                <c:pt idx="21">
                  <c:v>22.081700000000001</c:v>
                </c:pt>
                <c:pt idx="22">
                  <c:v>22.091449999999998</c:v>
                </c:pt>
                <c:pt idx="23">
                  <c:v>22.101150000000001</c:v>
                </c:pt>
                <c:pt idx="24">
                  <c:v>22.110900000000001</c:v>
                </c:pt>
                <c:pt idx="25">
                  <c:v>22.1206</c:v>
                </c:pt>
                <c:pt idx="26">
                  <c:v>22.13035</c:v>
                </c:pt>
              </c:numCache>
            </c:numRef>
          </c:cat>
          <c:val>
            <c:numRef>
              <c:f>Лист1!$AG$2:$AG$28</c:f>
              <c:numCache>
                <c:formatCode>General</c:formatCode>
                <c:ptCount val="27"/>
                <c:pt idx="0">
                  <c:v>92</c:v>
                </c:pt>
                <c:pt idx="1">
                  <c:v>155</c:v>
                </c:pt>
                <c:pt idx="2">
                  <c:v>431</c:v>
                </c:pt>
                <c:pt idx="3">
                  <c:v>517</c:v>
                </c:pt>
                <c:pt idx="4">
                  <c:v>863</c:v>
                </c:pt>
                <c:pt idx="5">
                  <c:v>1566</c:v>
                </c:pt>
                <c:pt idx="6">
                  <c:v>2881</c:v>
                </c:pt>
                <c:pt idx="7">
                  <c:v>4708.5</c:v>
                </c:pt>
                <c:pt idx="8">
                  <c:v>5565.5</c:v>
                </c:pt>
                <c:pt idx="9">
                  <c:v>4796.5</c:v>
                </c:pt>
                <c:pt idx="10">
                  <c:v>3544.5</c:v>
                </c:pt>
                <c:pt idx="11">
                  <c:v>2718</c:v>
                </c:pt>
                <c:pt idx="12">
                  <c:v>1989.5</c:v>
                </c:pt>
                <c:pt idx="13">
                  <c:v>1763</c:v>
                </c:pt>
                <c:pt idx="14">
                  <c:v>1460.5</c:v>
                </c:pt>
                <c:pt idx="15">
                  <c:v>1170.5</c:v>
                </c:pt>
                <c:pt idx="16">
                  <c:v>882</c:v>
                </c:pt>
                <c:pt idx="17">
                  <c:v>531.5</c:v>
                </c:pt>
                <c:pt idx="18">
                  <c:v>-23.5</c:v>
                </c:pt>
                <c:pt idx="19">
                  <c:v>-890</c:v>
                </c:pt>
                <c:pt idx="20">
                  <c:v>-1076.5</c:v>
                </c:pt>
                <c:pt idx="21">
                  <c:v>-952</c:v>
                </c:pt>
                <c:pt idx="22">
                  <c:v>-622</c:v>
                </c:pt>
                <c:pt idx="23">
                  <c:v>-661</c:v>
                </c:pt>
                <c:pt idx="24">
                  <c:v>-453.5</c:v>
                </c:pt>
                <c:pt idx="25">
                  <c:v>-334</c:v>
                </c:pt>
                <c:pt idx="26">
                  <c:v>-381.5</c:v>
                </c:pt>
              </c:numCache>
            </c:numRef>
          </c:val>
        </c:ser>
        <c:dLbls/>
        <c:marker val="1"/>
        <c:axId val="82298752"/>
        <c:axId val="82300288"/>
      </c:lineChart>
      <c:catAx>
        <c:axId val="82298752"/>
        <c:scaling>
          <c:orientation val="minMax"/>
        </c:scaling>
        <c:axPos val="b"/>
        <c:numFmt formatCode="General" sourceLinked="1"/>
        <c:tickLblPos val="nextTo"/>
        <c:crossAx val="82300288"/>
        <c:crosses val="autoZero"/>
        <c:auto val="1"/>
        <c:lblAlgn val="ctr"/>
        <c:lblOffset val="100"/>
      </c:catAx>
      <c:valAx>
        <c:axId val="82300288"/>
        <c:scaling>
          <c:orientation val="minMax"/>
          <c:max val="6000"/>
        </c:scaling>
        <c:axPos val="l"/>
        <c:majorGridlines/>
        <c:numFmt formatCode="General" sourceLinked="1"/>
        <c:tickLblPos val="nextTo"/>
        <c:crossAx val="82298752"/>
        <c:crosses val="autoZero"/>
        <c:crossBetween val="midCat"/>
        <c:majorUnit val="500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Лист1!$AL$2:$AL$54</c:f>
              <c:numCache>
                <c:formatCode>General</c:formatCode>
                <c:ptCount val="53"/>
                <c:pt idx="0">
                  <c:v>25.250800000000002</c:v>
                </c:pt>
                <c:pt idx="1">
                  <c:v>25.260549999999999</c:v>
                </c:pt>
                <c:pt idx="2">
                  <c:v>25.270250000000001</c:v>
                </c:pt>
                <c:pt idx="3">
                  <c:v>25.28</c:v>
                </c:pt>
                <c:pt idx="4">
                  <c:v>25.2897</c:v>
                </c:pt>
                <c:pt idx="5">
                  <c:v>25.29945</c:v>
                </c:pt>
                <c:pt idx="6">
                  <c:v>25.309149999999999</c:v>
                </c:pt>
                <c:pt idx="7">
                  <c:v>25.318850000000001</c:v>
                </c:pt>
                <c:pt idx="8">
                  <c:v>25.328600000000002</c:v>
                </c:pt>
                <c:pt idx="9">
                  <c:v>25.3383</c:v>
                </c:pt>
                <c:pt idx="10">
                  <c:v>25.348050000000001</c:v>
                </c:pt>
                <c:pt idx="11">
                  <c:v>25.357749999999999</c:v>
                </c:pt>
                <c:pt idx="12">
                  <c:v>25.367450000000002</c:v>
                </c:pt>
                <c:pt idx="13">
                  <c:v>25.377199999999998</c:v>
                </c:pt>
                <c:pt idx="14">
                  <c:v>25.386900000000001</c:v>
                </c:pt>
                <c:pt idx="15">
                  <c:v>25.396650000000001</c:v>
                </c:pt>
                <c:pt idx="16">
                  <c:v>25.40635</c:v>
                </c:pt>
                <c:pt idx="17">
                  <c:v>25.4161</c:v>
                </c:pt>
                <c:pt idx="18">
                  <c:v>25.425799999999999</c:v>
                </c:pt>
                <c:pt idx="19">
                  <c:v>25.435500000000001</c:v>
                </c:pt>
                <c:pt idx="20">
                  <c:v>25.445250000000001</c:v>
                </c:pt>
                <c:pt idx="21">
                  <c:v>25.45495</c:v>
                </c:pt>
                <c:pt idx="22">
                  <c:v>25.464700000000001</c:v>
                </c:pt>
                <c:pt idx="23">
                  <c:v>25.474399999999999</c:v>
                </c:pt>
                <c:pt idx="24">
                  <c:v>25.48415</c:v>
                </c:pt>
                <c:pt idx="25">
                  <c:v>25.493849999999998</c:v>
                </c:pt>
                <c:pt idx="26">
                  <c:v>25.503550000000001</c:v>
                </c:pt>
                <c:pt idx="27">
                  <c:v>25.513300000000001</c:v>
                </c:pt>
                <c:pt idx="28">
                  <c:v>25.523</c:v>
                </c:pt>
                <c:pt idx="29">
                  <c:v>25.53275</c:v>
                </c:pt>
                <c:pt idx="30">
                  <c:v>25.542449999999999</c:v>
                </c:pt>
                <c:pt idx="31">
                  <c:v>25.552199999999999</c:v>
                </c:pt>
                <c:pt idx="32">
                  <c:v>25.561900000000001</c:v>
                </c:pt>
                <c:pt idx="33">
                  <c:v>25.5716</c:v>
                </c:pt>
                <c:pt idx="34">
                  <c:v>25.58135</c:v>
                </c:pt>
                <c:pt idx="35">
                  <c:v>25.591049999999999</c:v>
                </c:pt>
                <c:pt idx="36">
                  <c:v>25.6008</c:v>
                </c:pt>
                <c:pt idx="37">
                  <c:v>25.610499999999998</c:v>
                </c:pt>
                <c:pt idx="38">
                  <c:v>25.620200000000001</c:v>
                </c:pt>
                <c:pt idx="39">
                  <c:v>25.629950000000001</c:v>
                </c:pt>
                <c:pt idx="40">
                  <c:v>25.63965</c:v>
                </c:pt>
                <c:pt idx="41">
                  <c:v>25.6494</c:v>
                </c:pt>
                <c:pt idx="42">
                  <c:v>25.659099999999999</c:v>
                </c:pt>
                <c:pt idx="43">
                  <c:v>25.668849999999999</c:v>
                </c:pt>
                <c:pt idx="44">
                  <c:v>25.678550000000001</c:v>
                </c:pt>
                <c:pt idx="45">
                  <c:v>25.68825</c:v>
                </c:pt>
                <c:pt idx="46">
                  <c:v>25.698</c:v>
                </c:pt>
                <c:pt idx="47">
                  <c:v>25.707699999999999</c:v>
                </c:pt>
                <c:pt idx="48">
                  <c:v>25.717449999999999</c:v>
                </c:pt>
                <c:pt idx="49">
                  <c:v>25.727150000000002</c:v>
                </c:pt>
                <c:pt idx="50">
                  <c:v>25.736899999999999</c:v>
                </c:pt>
                <c:pt idx="51">
                  <c:v>25.746600000000001</c:v>
                </c:pt>
                <c:pt idx="52">
                  <c:v>25.7563</c:v>
                </c:pt>
              </c:numCache>
            </c:numRef>
          </c:cat>
          <c:val>
            <c:numRef>
              <c:f>Лист1!$AK$2:$AK$54</c:f>
              <c:numCache>
                <c:formatCode>General</c:formatCode>
                <c:ptCount val="53"/>
                <c:pt idx="0">
                  <c:v>3598</c:v>
                </c:pt>
                <c:pt idx="1">
                  <c:v>3687</c:v>
                </c:pt>
                <c:pt idx="2">
                  <c:v>3700</c:v>
                </c:pt>
                <c:pt idx="3">
                  <c:v>3642</c:v>
                </c:pt>
                <c:pt idx="4">
                  <c:v>3698</c:v>
                </c:pt>
                <c:pt idx="5">
                  <c:v>3643</c:v>
                </c:pt>
                <c:pt idx="6">
                  <c:v>3724</c:v>
                </c:pt>
                <c:pt idx="7">
                  <c:v>3573</c:v>
                </c:pt>
                <c:pt idx="8">
                  <c:v>3731</c:v>
                </c:pt>
                <c:pt idx="9">
                  <c:v>3627</c:v>
                </c:pt>
                <c:pt idx="10">
                  <c:v>3703</c:v>
                </c:pt>
                <c:pt idx="11">
                  <c:v>3620</c:v>
                </c:pt>
                <c:pt idx="12">
                  <c:v>3713</c:v>
                </c:pt>
                <c:pt idx="13">
                  <c:v>3705</c:v>
                </c:pt>
                <c:pt idx="14">
                  <c:v>3706</c:v>
                </c:pt>
                <c:pt idx="15">
                  <c:v>3744</c:v>
                </c:pt>
                <c:pt idx="16">
                  <c:v>3820</c:v>
                </c:pt>
                <c:pt idx="17">
                  <c:v>3776</c:v>
                </c:pt>
                <c:pt idx="18">
                  <c:v>3714</c:v>
                </c:pt>
                <c:pt idx="19">
                  <c:v>3824</c:v>
                </c:pt>
                <c:pt idx="20">
                  <c:v>3851</c:v>
                </c:pt>
                <c:pt idx="21">
                  <c:v>3874</c:v>
                </c:pt>
                <c:pt idx="22">
                  <c:v>3838</c:v>
                </c:pt>
                <c:pt idx="23">
                  <c:v>3954</c:v>
                </c:pt>
                <c:pt idx="24">
                  <c:v>3907</c:v>
                </c:pt>
                <c:pt idx="25">
                  <c:v>3966</c:v>
                </c:pt>
                <c:pt idx="26">
                  <c:v>3910</c:v>
                </c:pt>
                <c:pt idx="27">
                  <c:v>4107</c:v>
                </c:pt>
                <c:pt idx="28">
                  <c:v>4043</c:v>
                </c:pt>
                <c:pt idx="29">
                  <c:v>4271</c:v>
                </c:pt>
                <c:pt idx="30">
                  <c:v>4272</c:v>
                </c:pt>
                <c:pt idx="31">
                  <c:v>4428</c:v>
                </c:pt>
                <c:pt idx="32">
                  <c:v>4395</c:v>
                </c:pt>
                <c:pt idx="33">
                  <c:v>4495</c:v>
                </c:pt>
                <c:pt idx="34">
                  <c:v>4512</c:v>
                </c:pt>
                <c:pt idx="35">
                  <c:v>4651</c:v>
                </c:pt>
                <c:pt idx="36">
                  <c:v>4650</c:v>
                </c:pt>
                <c:pt idx="37">
                  <c:v>4568</c:v>
                </c:pt>
                <c:pt idx="38">
                  <c:v>4429</c:v>
                </c:pt>
                <c:pt idx="39">
                  <c:v>4580</c:v>
                </c:pt>
                <c:pt idx="40">
                  <c:v>4611</c:v>
                </c:pt>
                <c:pt idx="41">
                  <c:v>4395</c:v>
                </c:pt>
                <c:pt idx="42">
                  <c:v>4482</c:v>
                </c:pt>
                <c:pt idx="43">
                  <c:v>4357</c:v>
                </c:pt>
                <c:pt idx="44">
                  <c:v>4180</c:v>
                </c:pt>
                <c:pt idx="45">
                  <c:v>4136</c:v>
                </c:pt>
                <c:pt idx="46">
                  <c:v>4069</c:v>
                </c:pt>
                <c:pt idx="47">
                  <c:v>4099</c:v>
                </c:pt>
                <c:pt idx="48">
                  <c:v>4022</c:v>
                </c:pt>
                <c:pt idx="49">
                  <c:v>4032</c:v>
                </c:pt>
                <c:pt idx="50">
                  <c:v>3929</c:v>
                </c:pt>
                <c:pt idx="51">
                  <c:v>4000</c:v>
                </c:pt>
                <c:pt idx="52">
                  <c:v>3969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numRef>
              <c:f>Лист1!$AL$2:$AL$54</c:f>
              <c:numCache>
                <c:formatCode>General</c:formatCode>
                <c:ptCount val="53"/>
                <c:pt idx="0">
                  <c:v>25.250800000000002</c:v>
                </c:pt>
                <c:pt idx="1">
                  <c:v>25.260549999999999</c:v>
                </c:pt>
                <c:pt idx="2">
                  <c:v>25.270250000000001</c:v>
                </c:pt>
                <c:pt idx="3">
                  <c:v>25.28</c:v>
                </c:pt>
                <c:pt idx="4">
                  <c:v>25.2897</c:v>
                </c:pt>
                <c:pt idx="5">
                  <c:v>25.29945</c:v>
                </c:pt>
                <c:pt idx="6">
                  <c:v>25.309149999999999</c:v>
                </c:pt>
                <c:pt idx="7">
                  <c:v>25.318850000000001</c:v>
                </c:pt>
                <c:pt idx="8">
                  <c:v>25.328600000000002</c:v>
                </c:pt>
                <c:pt idx="9">
                  <c:v>25.3383</c:v>
                </c:pt>
                <c:pt idx="10">
                  <c:v>25.348050000000001</c:v>
                </c:pt>
                <c:pt idx="11">
                  <c:v>25.357749999999999</c:v>
                </c:pt>
                <c:pt idx="12">
                  <c:v>25.367450000000002</c:v>
                </c:pt>
                <c:pt idx="13">
                  <c:v>25.377199999999998</c:v>
                </c:pt>
                <c:pt idx="14">
                  <c:v>25.386900000000001</c:v>
                </c:pt>
                <c:pt idx="15">
                  <c:v>25.396650000000001</c:v>
                </c:pt>
                <c:pt idx="16">
                  <c:v>25.40635</c:v>
                </c:pt>
                <c:pt idx="17">
                  <c:v>25.4161</c:v>
                </c:pt>
                <c:pt idx="18">
                  <c:v>25.425799999999999</c:v>
                </c:pt>
                <c:pt idx="19">
                  <c:v>25.435500000000001</c:v>
                </c:pt>
                <c:pt idx="20">
                  <c:v>25.445250000000001</c:v>
                </c:pt>
                <c:pt idx="21">
                  <c:v>25.45495</c:v>
                </c:pt>
                <c:pt idx="22">
                  <c:v>25.464700000000001</c:v>
                </c:pt>
                <c:pt idx="23">
                  <c:v>25.474399999999999</c:v>
                </c:pt>
                <c:pt idx="24">
                  <c:v>25.48415</c:v>
                </c:pt>
                <c:pt idx="25">
                  <c:v>25.493849999999998</c:v>
                </c:pt>
                <c:pt idx="26">
                  <c:v>25.503550000000001</c:v>
                </c:pt>
                <c:pt idx="27">
                  <c:v>25.513300000000001</c:v>
                </c:pt>
                <c:pt idx="28">
                  <c:v>25.523</c:v>
                </c:pt>
                <c:pt idx="29">
                  <c:v>25.53275</c:v>
                </c:pt>
                <c:pt idx="30">
                  <c:v>25.542449999999999</c:v>
                </c:pt>
                <c:pt idx="31">
                  <c:v>25.552199999999999</c:v>
                </c:pt>
                <c:pt idx="32">
                  <c:v>25.561900000000001</c:v>
                </c:pt>
                <c:pt idx="33">
                  <c:v>25.5716</c:v>
                </c:pt>
                <c:pt idx="34">
                  <c:v>25.58135</c:v>
                </c:pt>
                <c:pt idx="35">
                  <c:v>25.591049999999999</c:v>
                </c:pt>
                <c:pt idx="36">
                  <c:v>25.6008</c:v>
                </c:pt>
                <c:pt idx="37">
                  <c:v>25.610499999999998</c:v>
                </c:pt>
                <c:pt idx="38">
                  <c:v>25.620200000000001</c:v>
                </c:pt>
                <c:pt idx="39">
                  <c:v>25.629950000000001</c:v>
                </c:pt>
                <c:pt idx="40">
                  <c:v>25.63965</c:v>
                </c:pt>
                <c:pt idx="41">
                  <c:v>25.6494</c:v>
                </c:pt>
                <c:pt idx="42">
                  <c:v>25.659099999999999</c:v>
                </c:pt>
                <c:pt idx="43">
                  <c:v>25.668849999999999</c:v>
                </c:pt>
                <c:pt idx="44">
                  <c:v>25.678550000000001</c:v>
                </c:pt>
                <c:pt idx="45">
                  <c:v>25.68825</c:v>
                </c:pt>
                <c:pt idx="46">
                  <c:v>25.698</c:v>
                </c:pt>
                <c:pt idx="47">
                  <c:v>25.707699999999999</c:v>
                </c:pt>
                <c:pt idx="48">
                  <c:v>25.717449999999999</c:v>
                </c:pt>
                <c:pt idx="49">
                  <c:v>25.727150000000002</c:v>
                </c:pt>
                <c:pt idx="50">
                  <c:v>25.736899999999999</c:v>
                </c:pt>
                <c:pt idx="51">
                  <c:v>25.746600000000001</c:v>
                </c:pt>
                <c:pt idx="52">
                  <c:v>25.7563</c:v>
                </c:pt>
              </c:numCache>
            </c:numRef>
          </c:cat>
          <c:val>
            <c:numRef>
              <c:f>Лист1!$AN$2:$AN$54</c:f>
              <c:numCache>
                <c:formatCode>General</c:formatCode>
                <c:ptCount val="53"/>
                <c:pt idx="0">
                  <c:v>98</c:v>
                </c:pt>
                <c:pt idx="1">
                  <c:v>187</c:v>
                </c:pt>
                <c:pt idx="2">
                  <c:v>200</c:v>
                </c:pt>
                <c:pt idx="3">
                  <c:v>142</c:v>
                </c:pt>
                <c:pt idx="4">
                  <c:v>198</c:v>
                </c:pt>
                <c:pt idx="5">
                  <c:v>143</c:v>
                </c:pt>
                <c:pt idx="6">
                  <c:v>224</c:v>
                </c:pt>
                <c:pt idx="7">
                  <c:v>24</c:v>
                </c:pt>
                <c:pt idx="8">
                  <c:v>137.5</c:v>
                </c:pt>
                <c:pt idx="9">
                  <c:v>27</c:v>
                </c:pt>
                <c:pt idx="10">
                  <c:v>132</c:v>
                </c:pt>
                <c:pt idx="11">
                  <c:v>21</c:v>
                </c:pt>
                <c:pt idx="12">
                  <c:v>141.5</c:v>
                </c:pt>
                <c:pt idx="13">
                  <c:v>93</c:v>
                </c:pt>
                <c:pt idx="14">
                  <c:v>169.5</c:v>
                </c:pt>
                <c:pt idx="15">
                  <c:v>128.5</c:v>
                </c:pt>
                <c:pt idx="16">
                  <c:v>256.5</c:v>
                </c:pt>
                <c:pt idx="17">
                  <c:v>174.5</c:v>
                </c:pt>
                <c:pt idx="18">
                  <c:v>154</c:v>
                </c:pt>
                <c:pt idx="19">
                  <c:v>217.5</c:v>
                </c:pt>
                <c:pt idx="20">
                  <c:v>248.5</c:v>
                </c:pt>
                <c:pt idx="21">
                  <c:v>271</c:v>
                </c:pt>
                <c:pt idx="22">
                  <c:v>216</c:v>
                </c:pt>
                <c:pt idx="23">
                  <c:v>294</c:v>
                </c:pt>
                <c:pt idx="24">
                  <c:v>269</c:v>
                </c:pt>
                <c:pt idx="25">
                  <c:v>359</c:v>
                </c:pt>
                <c:pt idx="26">
                  <c:v>248</c:v>
                </c:pt>
                <c:pt idx="27">
                  <c:v>431.5</c:v>
                </c:pt>
                <c:pt idx="28">
                  <c:v>356</c:v>
                </c:pt>
                <c:pt idx="29">
                  <c:v>602</c:v>
                </c:pt>
                <c:pt idx="30">
                  <c:v>545</c:v>
                </c:pt>
                <c:pt idx="31">
                  <c:v>724.5</c:v>
                </c:pt>
                <c:pt idx="32">
                  <c:v>662</c:v>
                </c:pt>
                <c:pt idx="33">
                  <c:v>790</c:v>
                </c:pt>
                <c:pt idx="34">
                  <c:v>708.5</c:v>
                </c:pt>
                <c:pt idx="35">
                  <c:v>879.5</c:v>
                </c:pt>
                <c:pt idx="36">
                  <c:v>764.5</c:v>
                </c:pt>
                <c:pt idx="37">
                  <c:v>682</c:v>
                </c:pt>
                <c:pt idx="38">
                  <c:v>465</c:v>
                </c:pt>
                <c:pt idx="39">
                  <c:v>632.5</c:v>
                </c:pt>
                <c:pt idx="40">
                  <c:v>613.5</c:v>
                </c:pt>
                <c:pt idx="41">
                  <c:v>389</c:v>
                </c:pt>
                <c:pt idx="42">
                  <c:v>406.5</c:v>
                </c:pt>
                <c:pt idx="43">
                  <c:v>282</c:v>
                </c:pt>
                <c:pt idx="44">
                  <c:v>146</c:v>
                </c:pt>
                <c:pt idx="45">
                  <c:v>171.5</c:v>
                </c:pt>
                <c:pt idx="46">
                  <c:v>29</c:v>
                </c:pt>
                <c:pt idx="47">
                  <c:v>43.5</c:v>
                </c:pt>
                <c:pt idx="48">
                  <c:v>74.5</c:v>
                </c:pt>
                <c:pt idx="49">
                  <c:v>41</c:v>
                </c:pt>
                <c:pt idx="50">
                  <c:v>0.5</c:v>
                </c:pt>
                <c:pt idx="51">
                  <c:v>160</c:v>
                </c:pt>
                <c:pt idx="52">
                  <c:v>151</c:v>
                </c:pt>
              </c:numCache>
            </c:numRef>
          </c:val>
        </c:ser>
        <c:dLbls/>
        <c:marker val="1"/>
        <c:axId val="145080320"/>
        <c:axId val="145081856"/>
      </c:lineChart>
      <c:catAx>
        <c:axId val="145080320"/>
        <c:scaling>
          <c:orientation val="minMax"/>
        </c:scaling>
        <c:axPos val="b"/>
        <c:numFmt formatCode="General" sourceLinked="1"/>
        <c:tickLblPos val="nextTo"/>
        <c:crossAx val="145081856"/>
        <c:crosses val="autoZero"/>
        <c:auto val="1"/>
        <c:lblAlgn val="ctr"/>
        <c:lblOffset val="100"/>
      </c:catAx>
      <c:valAx>
        <c:axId val="145081856"/>
        <c:scaling>
          <c:orientation val="minMax"/>
          <c:max val="900"/>
        </c:scaling>
        <c:axPos val="l"/>
        <c:majorGridlines/>
        <c:numFmt formatCode="General" sourceLinked="1"/>
        <c:tickLblPos val="nextTo"/>
        <c:crossAx val="145080320"/>
        <c:crosses val="autoZero"/>
        <c:crossBetween val="midCat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Лист1!$AS$2:$AS$41</c:f>
              <c:numCache>
                <c:formatCode>General</c:formatCode>
                <c:ptCount val="40"/>
                <c:pt idx="0">
                  <c:v>21.916450000000001</c:v>
                </c:pt>
                <c:pt idx="1">
                  <c:v>21.926200000000001</c:v>
                </c:pt>
                <c:pt idx="2">
                  <c:v>21.9359</c:v>
                </c:pt>
                <c:pt idx="3">
                  <c:v>21.945650000000001</c:v>
                </c:pt>
                <c:pt idx="4">
                  <c:v>21.955349999999999</c:v>
                </c:pt>
                <c:pt idx="5">
                  <c:v>21.965050000000002</c:v>
                </c:pt>
                <c:pt idx="6">
                  <c:v>21.974799999999998</c:v>
                </c:pt>
                <c:pt idx="7">
                  <c:v>21.984500000000001</c:v>
                </c:pt>
                <c:pt idx="8">
                  <c:v>21.994250000000001</c:v>
                </c:pt>
                <c:pt idx="9">
                  <c:v>22.00395</c:v>
                </c:pt>
                <c:pt idx="10">
                  <c:v>22.0137</c:v>
                </c:pt>
                <c:pt idx="11">
                  <c:v>22.023399999999999</c:v>
                </c:pt>
                <c:pt idx="12">
                  <c:v>22.033100000000001</c:v>
                </c:pt>
                <c:pt idx="13">
                  <c:v>22.042850000000001</c:v>
                </c:pt>
                <c:pt idx="14">
                  <c:v>22.05255</c:v>
                </c:pt>
                <c:pt idx="15">
                  <c:v>22.0623</c:v>
                </c:pt>
                <c:pt idx="16">
                  <c:v>22.071999999999999</c:v>
                </c:pt>
                <c:pt idx="17">
                  <c:v>22.081700000000001</c:v>
                </c:pt>
                <c:pt idx="18">
                  <c:v>22.091449999999998</c:v>
                </c:pt>
                <c:pt idx="19">
                  <c:v>22.101150000000001</c:v>
                </c:pt>
                <c:pt idx="20">
                  <c:v>22.110900000000001</c:v>
                </c:pt>
                <c:pt idx="21">
                  <c:v>22.1206</c:v>
                </c:pt>
                <c:pt idx="22">
                  <c:v>22.13035</c:v>
                </c:pt>
                <c:pt idx="23">
                  <c:v>22.140049999999999</c:v>
                </c:pt>
                <c:pt idx="24">
                  <c:v>22.149750000000001</c:v>
                </c:pt>
                <c:pt idx="25">
                  <c:v>22.159500000000001</c:v>
                </c:pt>
                <c:pt idx="26">
                  <c:v>22.1692</c:v>
                </c:pt>
                <c:pt idx="27">
                  <c:v>22.17895</c:v>
                </c:pt>
                <c:pt idx="28">
                  <c:v>22.188649999999999</c:v>
                </c:pt>
                <c:pt idx="29">
                  <c:v>22.198399999999999</c:v>
                </c:pt>
                <c:pt idx="30">
                  <c:v>22.208100000000002</c:v>
                </c:pt>
                <c:pt idx="31">
                  <c:v>22.2178</c:v>
                </c:pt>
                <c:pt idx="32">
                  <c:v>22.227550000000001</c:v>
                </c:pt>
                <c:pt idx="33">
                  <c:v>22.23725</c:v>
                </c:pt>
                <c:pt idx="34">
                  <c:v>22.247</c:v>
                </c:pt>
                <c:pt idx="35">
                  <c:v>22.256699999999999</c:v>
                </c:pt>
                <c:pt idx="36">
                  <c:v>22.266449999999999</c:v>
                </c:pt>
                <c:pt idx="37">
                  <c:v>22.276150000000001</c:v>
                </c:pt>
                <c:pt idx="38">
                  <c:v>22.28585</c:v>
                </c:pt>
                <c:pt idx="39">
                  <c:v>22.2956</c:v>
                </c:pt>
              </c:numCache>
            </c:numRef>
          </c:cat>
          <c:val>
            <c:numRef>
              <c:f>Лист1!$AR$2:$AR$41</c:f>
              <c:numCache>
                <c:formatCode>General</c:formatCode>
                <c:ptCount val="40"/>
                <c:pt idx="0">
                  <c:v>3749</c:v>
                </c:pt>
                <c:pt idx="1">
                  <c:v>3868</c:v>
                </c:pt>
                <c:pt idx="2">
                  <c:v>3988</c:v>
                </c:pt>
                <c:pt idx="3">
                  <c:v>3949</c:v>
                </c:pt>
                <c:pt idx="4">
                  <c:v>4102</c:v>
                </c:pt>
                <c:pt idx="5">
                  <c:v>4050</c:v>
                </c:pt>
                <c:pt idx="6">
                  <c:v>4226</c:v>
                </c:pt>
                <c:pt idx="7">
                  <c:v>4385</c:v>
                </c:pt>
                <c:pt idx="8">
                  <c:v>4406</c:v>
                </c:pt>
                <c:pt idx="9">
                  <c:v>4534</c:v>
                </c:pt>
                <c:pt idx="10">
                  <c:v>4823</c:v>
                </c:pt>
                <c:pt idx="11">
                  <c:v>4997</c:v>
                </c:pt>
                <c:pt idx="12">
                  <c:v>5210</c:v>
                </c:pt>
                <c:pt idx="13">
                  <c:v>5604</c:v>
                </c:pt>
                <c:pt idx="14">
                  <c:v>6320</c:v>
                </c:pt>
                <c:pt idx="15">
                  <c:v>7622</c:v>
                </c:pt>
                <c:pt idx="16">
                  <c:v>9649</c:v>
                </c:pt>
                <c:pt idx="17">
                  <c:v>12054</c:v>
                </c:pt>
                <c:pt idx="18">
                  <c:v>13022</c:v>
                </c:pt>
                <c:pt idx="19">
                  <c:v>10537</c:v>
                </c:pt>
                <c:pt idx="20">
                  <c:v>8680</c:v>
                </c:pt>
                <c:pt idx="21">
                  <c:v>8070</c:v>
                </c:pt>
                <c:pt idx="22">
                  <c:v>8407</c:v>
                </c:pt>
                <c:pt idx="23">
                  <c:v>9201</c:v>
                </c:pt>
                <c:pt idx="24">
                  <c:v>9193</c:v>
                </c:pt>
                <c:pt idx="25">
                  <c:v>7674</c:v>
                </c:pt>
                <c:pt idx="26">
                  <c:v>6578</c:v>
                </c:pt>
                <c:pt idx="27">
                  <c:v>5727</c:v>
                </c:pt>
                <c:pt idx="28">
                  <c:v>5358</c:v>
                </c:pt>
                <c:pt idx="29">
                  <c:v>4995</c:v>
                </c:pt>
                <c:pt idx="30">
                  <c:v>4753</c:v>
                </c:pt>
                <c:pt idx="31">
                  <c:v>4470</c:v>
                </c:pt>
                <c:pt idx="32">
                  <c:v>4373</c:v>
                </c:pt>
                <c:pt idx="33">
                  <c:v>4310</c:v>
                </c:pt>
                <c:pt idx="34">
                  <c:v>4197</c:v>
                </c:pt>
                <c:pt idx="35">
                  <c:v>4072</c:v>
                </c:pt>
                <c:pt idx="36">
                  <c:v>4015</c:v>
                </c:pt>
                <c:pt idx="37">
                  <c:v>3908</c:v>
                </c:pt>
                <c:pt idx="38">
                  <c:v>4124</c:v>
                </c:pt>
                <c:pt idx="39">
                  <c:v>3879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numRef>
              <c:f>Лист1!$AS$2:$AS$41</c:f>
              <c:numCache>
                <c:formatCode>General</c:formatCode>
                <c:ptCount val="40"/>
                <c:pt idx="0">
                  <c:v>21.916450000000001</c:v>
                </c:pt>
                <c:pt idx="1">
                  <c:v>21.926200000000001</c:v>
                </c:pt>
                <c:pt idx="2">
                  <c:v>21.9359</c:v>
                </c:pt>
                <c:pt idx="3">
                  <c:v>21.945650000000001</c:v>
                </c:pt>
                <c:pt idx="4">
                  <c:v>21.955349999999999</c:v>
                </c:pt>
                <c:pt idx="5">
                  <c:v>21.965050000000002</c:v>
                </c:pt>
                <c:pt idx="6">
                  <c:v>21.974799999999998</c:v>
                </c:pt>
                <c:pt idx="7">
                  <c:v>21.984500000000001</c:v>
                </c:pt>
                <c:pt idx="8">
                  <c:v>21.994250000000001</c:v>
                </c:pt>
                <c:pt idx="9">
                  <c:v>22.00395</c:v>
                </c:pt>
                <c:pt idx="10">
                  <c:v>22.0137</c:v>
                </c:pt>
                <c:pt idx="11">
                  <c:v>22.023399999999999</c:v>
                </c:pt>
                <c:pt idx="12">
                  <c:v>22.033100000000001</c:v>
                </c:pt>
                <c:pt idx="13">
                  <c:v>22.042850000000001</c:v>
                </c:pt>
                <c:pt idx="14">
                  <c:v>22.05255</c:v>
                </c:pt>
                <c:pt idx="15">
                  <c:v>22.0623</c:v>
                </c:pt>
                <c:pt idx="16">
                  <c:v>22.071999999999999</c:v>
                </c:pt>
                <c:pt idx="17">
                  <c:v>22.081700000000001</c:v>
                </c:pt>
                <c:pt idx="18">
                  <c:v>22.091449999999998</c:v>
                </c:pt>
                <c:pt idx="19">
                  <c:v>22.101150000000001</c:v>
                </c:pt>
                <c:pt idx="20">
                  <c:v>22.110900000000001</c:v>
                </c:pt>
                <c:pt idx="21">
                  <c:v>22.1206</c:v>
                </c:pt>
                <c:pt idx="22">
                  <c:v>22.13035</c:v>
                </c:pt>
                <c:pt idx="23">
                  <c:v>22.140049999999999</c:v>
                </c:pt>
                <c:pt idx="24">
                  <c:v>22.149750000000001</c:v>
                </c:pt>
                <c:pt idx="25">
                  <c:v>22.159500000000001</c:v>
                </c:pt>
                <c:pt idx="26">
                  <c:v>22.1692</c:v>
                </c:pt>
                <c:pt idx="27">
                  <c:v>22.17895</c:v>
                </c:pt>
                <c:pt idx="28">
                  <c:v>22.188649999999999</c:v>
                </c:pt>
                <c:pt idx="29">
                  <c:v>22.198399999999999</c:v>
                </c:pt>
                <c:pt idx="30">
                  <c:v>22.208100000000002</c:v>
                </c:pt>
                <c:pt idx="31">
                  <c:v>22.2178</c:v>
                </c:pt>
                <c:pt idx="32">
                  <c:v>22.227550000000001</c:v>
                </c:pt>
                <c:pt idx="33">
                  <c:v>22.23725</c:v>
                </c:pt>
                <c:pt idx="34">
                  <c:v>22.247</c:v>
                </c:pt>
                <c:pt idx="35">
                  <c:v>22.256699999999999</c:v>
                </c:pt>
                <c:pt idx="36">
                  <c:v>22.266449999999999</c:v>
                </c:pt>
                <c:pt idx="37">
                  <c:v>22.276150000000001</c:v>
                </c:pt>
                <c:pt idx="38">
                  <c:v>22.28585</c:v>
                </c:pt>
                <c:pt idx="39">
                  <c:v>22.2956</c:v>
                </c:pt>
              </c:numCache>
            </c:numRef>
          </c:cat>
          <c:val>
            <c:numRef>
              <c:f>Лист1!$AU$2:$AU$41</c:f>
              <c:numCache>
                <c:formatCode>General</c:formatCode>
                <c:ptCount val="40"/>
                <c:pt idx="0">
                  <c:v>49</c:v>
                </c:pt>
                <c:pt idx="1">
                  <c:v>168</c:v>
                </c:pt>
                <c:pt idx="2">
                  <c:v>288</c:v>
                </c:pt>
                <c:pt idx="3">
                  <c:v>249</c:v>
                </c:pt>
                <c:pt idx="4">
                  <c:v>402</c:v>
                </c:pt>
                <c:pt idx="5">
                  <c:v>350</c:v>
                </c:pt>
                <c:pt idx="6">
                  <c:v>501.5</c:v>
                </c:pt>
                <c:pt idx="7">
                  <c:v>601</c:v>
                </c:pt>
                <c:pt idx="8">
                  <c:v>562</c:v>
                </c:pt>
                <c:pt idx="9">
                  <c:v>709.5</c:v>
                </c:pt>
                <c:pt idx="10">
                  <c:v>922</c:v>
                </c:pt>
                <c:pt idx="11">
                  <c:v>1122</c:v>
                </c:pt>
                <c:pt idx="12">
                  <c:v>1247</c:v>
                </c:pt>
                <c:pt idx="13">
                  <c:v>1561.5</c:v>
                </c:pt>
                <c:pt idx="14">
                  <c:v>2267</c:v>
                </c:pt>
                <c:pt idx="15">
                  <c:v>3505</c:v>
                </c:pt>
                <c:pt idx="16">
                  <c:v>5387.5</c:v>
                </c:pt>
                <c:pt idx="17">
                  <c:v>7705.5</c:v>
                </c:pt>
                <c:pt idx="18">
                  <c:v>8567</c:v>
                </c:pt>
                <c:pt idx="19">
                  <c:v>5885</c:v>
                </c:pt>
                <c:pt idx="20">
                  <c:v>3670</c:v>
                </c:pt>
                <c:pt idx="21">
                  <c:v>2409</c:v>
                </c:pt>
                <c:pt idx="22">
                  <c:v>1732.5</c:v>
                </c:pt>
                <c:pt idx="23">
                  <c:v>1324</c:v>
                </c:pt>
                <c:pt idx="24">
                  <c:v>832</c:v>
                </c:pt>
                <c:pt idx="25">
                  <c:v>555.5</c:v>
                </c:pt>
                <c:pt idx="26">
                  <c:v>388</c:v>
                </c:pt>
                <c:pt idx="27">
                  <c:v>-158</c:v>
                </c:pt>
                <c:pt idx="28">
                  <c:v>-695.5</c:v>
                </c:pt>
                <c:pt idx="29">
                  <c:v>-1455.5</c:v>
                </c:pt>
                <c:pt idx="30">
                  <c:v>-1693.5</c:v>
                </c:pt>
                <c:pt idx="31">
                  <c:v>-1217</c:v>
                </c:pt>
                <c:pt idx="32">
                  <c:v>-766</c:v>
                </c:pt>
                <c:pt idx="33">
                  <c:v>-403.5</c:v>
                </c:pt>
                <c:pt idx="34">
                  <c:v>-332</c:v>
                </c:pt>
                <c:pt idx="35">
                  <c:v>-275.5</c:v>
                </c:pt>
                <c:pt idx="36">
                  <c:v>-211.5</c:v>
                </c:pt>
                <c:pt idx="37">
                  <c:v>-177</c:v>
                </c:pt>
                <c:pt idx="38">
                  <c:v>87.5</c:v>
                </c:pt>
                <c:pt idx="39">
                  <c:v>-126</c:v>
                </c:pt>
              </c:numCache>
            </c:numRef>
          </c:val>
        </c:ser>
        <c:dLbls/>
        <c:marker val="1"/>
        <c:axId val="151734144"/>
        <c:axId val="151735680"/>
      </c:lineChart>
      <c:catAx>
        <c:axId val="151734144"/>
        <c:scaling>
          <c:orientation val="minMax"/>
        </c:scaling>
        <c:axPos val="b"/>
        <c:numFmt formatCode="General" sourceLinked="1"/>
        <c:tickLblPos val="nextTo"/>
        <c:crossAx val="151735680"/>
        <c:crosses val="autoZero"/>
        <c:auto val="1"/>
        <c:lblAlgn val="ctr"/>
        <c:lblOffset val="100"/>
      </c:catAx>
      <c:valAx>
        <c:axId val="151735680"/>
        <c:scaling>
          <c:orientation val="minMax"/>
          <c:max val="8650"/>
        </c:scaling>
        <c:axPos val="l"/>
        <c:majorGridlines/>
        <c:numFmt formatCode="General" sourceLinked="1"/>
        <c:tickLblPos val="nextTo"/>
        <c:crossAx val="151734144"/>
        <c:crosses val="autoZero"/>
        <c:crossBetween val="midCat"/>
        <c:majorUnit val="500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Лист1!$AZ$2:$AZ$55</c:f>
              <c:numCache>
                <c:formatCode>General</c:formatCode>
                <c:ptCount val="54"/>
                <c:pt idx="0">
                  <c:v>25.45495</c:v>
                </c:pt>
                <c:pt idx="1">
                  <c:v>25.464700000000001</c:v>
                </c:pt>
                <c:pt idx="2">
                  <c:v>25.474399999999999</c:v>
                </c:pt>
                <c:pt idx="3">
                  <c:v>25.48415</c:v>
                </c:pt>
                <c:pt idx="4">
                  <c:v>25.493849999999998</c:v>
                </c:pt>
                <c:pt idx="5">
                  <c:v>25.503550000000001</c:v>
                </c:pt>
                <c:pt idx="6">
                  <c:v>25.513300000000001</c:v>
                </c:pt>
                <c:pt idx="7">
                  <c:v>25.523</c:v>
                </c:pt>
                <c:pt idx="8">
                  <c:v>25.53275</c:v>
                </c:pt>
                <c:pt idx="9">
                  <c:v>25.542449999999999</c:v>
                </c:pt>
                <c:pt idx="10">
                  <c:v>25.552199999999999</c:v>
                </c:pt>
                <c:pt idx="11">
                  <c:v>25.561900000000001</c:v>
                </c:pt>
                <c:pt idx="12">
                  <c:v>25.5716</c:v>
                </c:pt>
                <c:pt idx="13">
                  <c:v>25.58135</c:v>
                </c:pt>
                <c:pt idx="14">
                  <c:v>25.591049999999999</c:v>
                </c:pt>
                <c:pt idx="15">
                  <c:v>25.6008</c:v>
                </c:pt>
                <c:pt idx="16">
                  <c:v>25.610499999999998</c:v>
                </c:pt>
                <c:pt idx="17">
                  <c:v>25.620200000000001</c:v>
                </c:pt>
                <c:pt idx="18">
                  <c:v>25.629950000000001</c:v>
                </c:pt>
                <c:pt idx="19">
                  <c:v>25.63965</c:v>
                </c:pt>
                <c:pt idx="20">
                  <c:v>25.6494</c:v>
                </c:pt>
                <c:pt idx="21">
                  <c:v>25.659099999999999</c:v>
                </c:pt>
                <c:pt idx="22">
                  <c:v>25.668849999999999</c:v>
                </c:pt>
                <c:pt idx="23">
                  <c:v>25.678550000000001</c:v>
                </c:pt>
                <c:pt idx="24">
                  <c:v>25.68825</c:v>
                </c:pt>
                <c:pt idx="25">
                  <c:v>25.698</c:v>
                </c:pt>
                <c:pt idx="26">
                  <c:v>25.707699999999999</c:v>
                </c:pt>
                <c:pt idx="27">
                  <c:v>25.717449999999999</c:v>
                </c:pt>
                <c:pt idx="28">
                  <c:v>25.727150000000002</c:v>
                </c:pt>
                <c:pt idx="29">
                  <c:v>25.736899999999999</c:v>
                </c:pt>
                <c:pt idx="30">
                  <c:v>25.746600000000001</c:v>
                </c:pt>
                <c:pt idx="31">
                  <c:v>25.7563</c:v>
                </c:pt>
                <c:pt idx="32">
                  <c:v>25.76605</c:v>
                </c:pt>
                <c:pt idx="33">
                  <c:v>25.775749999999999</c:v>
                </c:pt>
                <c:pt idx="34">
                  <c:v>25.785499999999999</c:v>
                </c:pt>
                <c:pt idx="35">
                  <c:v>25.795200000000001</c:v>
                </c:pt>
                <c:pt idx="36">
                  <c:v>25.804950000000002</c:v>
                </c:pt>
                <c:pt idx="37">
                  <c:v>25.81465</c:v>
                </c:pt>
                <c:pt idx="38">
                  <c:v>25.824349999999999</c:v>
                </c:pt>
                <c:pt idx="39">
                  <c:v>25.834099999999999</c:v>
                </c:pt>
                <c:pt idx="40">
                  <c:v>25.843800000000002</c:v>
                </c:pt>
                <c:pt idx="41">
                  <c:v>25.853549999999998</c:v>
                </c:pt>
                <c:pt idx="42">
                  <c:v>25.863250000000001</c:v>
                </c:pt>
                <c:pt idx="43">
                  <c:v>25.872949999999999</c:v>
                </c:pt>
                <c:pt idx="44">
                  <c:v>25.8827</c:v>
                </c:pt>
                <c:pt idx="45">
                  <c:v>25.892399999999999</c:v>
                </c:pt>
                <c:pt idx="46">
                  <c:v>25.902149999999999</c:v>
                </c:pt>
                <c:pt idx="47">
                  <c:v>25.911850000000001</c:v>
                </c:pt>
                <c:pt idx="48">
                  <c:v>25.921600000000002</c:v>
                </c:pt>
                <c:pt idx="49">
                  <c:v>25.9313</c:v>
                </c:pt>
                <c:pt idx="50">
                  <c:v>25.940999999999999</c:v>
                </c:pt>
                <c:pt idx="51">
                  <c:v>25.950749999999999</c:v>
                </c:pt>
                <c:pt idx="52">
                  <c:v>25.960450000000002</c:v>
                </c:pt>
                <c:pt idx="53">
                  <c:v>25.970199999999998</c:v>
                </c:pt>
              </c:numCache>
            </c:numRef>
          </c:cat>
          <c:val>
            <c:numRef>
              <c:f>Лист1!$AY$2:$AY$55</c:f>
              <c:numCache>
                <c:formatCode>General</c:formatCode>
                <c:ptCount val="54"/>
                <c:pt idx="0">
                  <c:v>4242</c:v>
                </c:pt>
                <c:pt idx="1">
                  <c:v>4221</c:v>
                </c:pt>
                <c:pt idx="2">
                  <c:v>4206</c:v>
                </c:pt>
                <c:pt idx="3">
                  <c:v>4325</c:v>
                </c:pt>
                <c:pt idx="4">
                  <c:v>4366</c:v>
                </c:pt>
                <c:pt idx="5">
                  <c:v>4234</c:v>
                </c:pt>
                <c:pt idx="6">
                  <c:v>4407</c:v>
                </c:pt>
                <c:pt idx="7">
                  <c:v>4266</c:v>
                </c:pt>
                <c:pt idx="8">
                  <c:v>4388</c:v>
                </c:pt>
                <c:pt idx="9">
                  <c:v>4329</c:v>
                </c:pt>
                <c:pt idx="10">
                  <c:v>4305</c:v>
                </c:pt>
                <c:pt idx="11">
                  <c:v>4449</c:v>
                </c:pt>
                <c:pt idx="12">
                  <c:v>4478</c:v>
                </c:pt>
                <c:pt idx="13">
                  <c:v>4593</c:v>
                </c:pt>
                <c:pt idx="14">
                  <c:v>4594</c:v>
                </c:pt>
                <c:pt idx="15">
                  <c:v>4720</c:v>
                </c:pt>
                <c:pt idx="16">
                  <c:v>4684</c:v>
                </c:pt>
                <c:pt idx="17">
                  <c:v>4633</c:v>
                </c:pt>
                <c:pt idx="18">
                  <c:v>4667</c:v>
                </c:pt>
                <c:pt idx="19">
                  <c:v>4747</c:v>
                </c:pt>
                <c:pt idx="20">
                  <c:v>4836</c:v>
                </c:pt>
                <c:pt idx="21">
                  <c:v>4943</c:v>
                </c:pt>
                <c:pt idx="22">
                  <c:v>5181</c:v>
                </c:pt>
                <c:pt idx="23">
                  <c:v>5211</c:v>
                </c:pt>
                <c:pt idx="24">
                  <c:v>5435</c:v>
                </c:pt>
                <c:pt idx="25">
                  <c:v>5887</c:v>
                </c:pt>
                <c:pt idx="26">
                  <c:v>6090</c:v>
                </c:pt>
                <c:pt idx="27">
                  <c:v>6374</c:v>
                </c:pt>
                <c:pt idx="28">
                  <c:v>6532</c:v>
                </c:pt>
                <c:pt idx="29">
                  <c:v>6416</c:v>
                </c:pt>
                <c:pt idx="30">
                  <c:v>6266</c:v>
                </c:pt>
                <c:pt idx="31">
                  <c:v>6090</c:v>
                </c:pt>
                <c:pt idx="32">
                  <c:v>6038</c:v>
                </c:pt>
                <c:pt idx="33">
                  <c:v>5742</c:v>
                </c:pt>
                <c:pt idx="34">
                  <c:v>5834</c:v>
                </c:pt>
                <c:pt idx="35">
                  <c:v>5833</c:v>
                </c:pt>
                <c:pt idx="36">
                  <c:v>5753</c:v>
                </c:pt>
                <c:pt idx="37">
                  <c:v>5526</c:v>
                </c:pt>
                <c:pt idx="38">
                  <c:v>5460</c:v>
                </c:pt>
                <c:pt idx="39">
                  <c:v>5069</c:v>
                </c:pt>
                <c:pt idx="40">
                  <c:v>4923</c:v>
                </c:pt>
                <c:pt idx="41">
                  <c:v>4909</c:v>
                </c:pt>
                <c:pt idx="42">
                  <c:v>4759</c:v>
                </c:pt>
                <c:pt idx="43">
                  <c:v>4800</c:v>
                </c:pt>
                <c:pt idx="44">
                  <c:v>4670</c:v>
                </c:pt>
                <c:pt idx="45">
                  <c:v>4575</c:v>
                </c:pt>
                <c:pt idx="46">
                  <c:v>4678</c:v>
                </c:pt>
                <c:pt idx="47">
                  <c:v>4602</c:v>
                </c:pt>
                <c:pt idx="48">
                  <c:v>4514</c:v>
                </c:pt>
                <c:pt idx="49">
                  <c:v>4402</c:v>
                </c:pt>
                <c:pt idx="50">
                  <c:v>4323</c:v>
                </c:pt>
                <c:pt idx="51">
                  <c:v>4380</c:v>
                </c:pt>
                <c:pt idx="52">
                  <c:v>4406</c:v>
                </c:pt>
                <c:pt idx="53">
                  <c:v>4410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numRef>
              <c:f>Лист1!$AZ$2:$AZ$55</c:f>
              <c:numCache>
                <c:formatCode>General</c:formatCode>
                <c:ptCount val="54"/>
                <c:pt idx="0">
                  <c:v>25.45495</c:v>
                </c:pt>
                <c:pt idx="1">
                  <c:v>25.464700000000001</c:v>
                </c:pt>
                <c:pt idx="2">
                  <c:v>25.474399999999999</c:v>
                </c:pt>
                <c:pt idx="3">
                  <c:v>25.48415</c:v>
                </c:pt>
                <c:pt idx="4">
                  <c:v>25.493849999999998</c:v>
                </c:pt>
                <c:pt idx="5">
                  <c:v>25.503550000000001</c:v>
                </c:pt>
                <c:pt idx="6">
                  <c:v>25.513300000000001</c:v>
                </c:pt>
                <c:pt idx="7">
                  <c:v>25.523</c:v>
                </c:pt>
                <c:pt idx="8">
                  <c:v>25.53275</c:v>
                </c:pt>
                <c:pt idx="9">
                  <c:v>25.542449999999999</c:v>
                </c:pt>
                <c:pt idx="10">
                  <c:v>25.552199999999999</c:v>
                </c:pt>
                <c:pt idx="11">
                  <c:v>25.561900000000001</c:v>
                </c:pt>
                <c:pt idx="12">
                  <c:v>25.5716</c:v>
                </c:pt>
                <c:pt idx="13">
                  <c:v>25.58135</c:v>
                </c:pt>
                <c:pt idx="14">
                  <c:v>25.591049999999999</c:v>
                </c:pt>
                <c:pt idx="15">
                  <c:v>25.6008</c:v>
                </c:pt>
                <c:pt idx="16">
                  <c:v>25.610499999999998</c:v>
                </c:pt>
                <c:pt idx="17">
                  <c:v>25.620200000000001</c:v>
                </c:pt>
                <c:pt idx="18">
                  <c:v>25.629950000000001</c:v>
                </c:pt>
                <c:pt idx="19">
                  <c:v>25.63965</c:v>
                </c:pt>
                <c:pt idx="20">
                  <c:v>25.6494</c:v>
                </c:pt>
                <c:pt idx="21">
                  <c:v>25.659099999999999</c:v>
                </c:pt>
                <c:pt idx="22">
                  <c:v>25.668849999999999</c:v>
                </c:pt>
                <c:pt idx="23">
                  <c:v>25.678550000000001</c:v>
                </c:pt>
                <c:pt idx="24">
                  <c:v>25.68825</c:v>
                </c:pt>
                <c:pt idx="25">
                  <c:v>25.698</c:v>
                </c:pt>
                <c:pt idx="26">
                  <c:v>25.707699999999999</c:v>
                </c:pt>
                <c:pt idx="27">
                  <c:v>25.717449999999999</c:v>
                </c:pt>
                <c:pt idx="28">
                  <c:v>25.727150000000002</c:v>
                </c:pt>
                <c:pt idx="29">
                  <c:v>25.736899999999999</c:v>
                </c:pt>
                <c:pt idx="30">
                  <c:v>25.746600000000001</c:v>
                </c:pt>
                <c:pt idx="31">
                  <c:v>25.7563</c:v>
                </c:pt>
                <c:pt idx="32">
                  <c:v>25.76605</c:v>
                </c:pt>
                <c:pt idx="33">
                  <c:v>25.775749999999999</c:v>
                </c:pt>
                <c:pt idx="34">
                  <c:v>25.785499999999999</c:v>
                </c:pt>
                <c:pt idx="35">
                  <c:v>25.795200000000001</c:v>
                </c:pt>
                <c:pt idx="36">
                  <c:v>25.804950000000002</c:v>
                </c:pt>
                <c:pt idx="37">
                  <c:v>25.81465</c:v>
                </c:pt>
                <c:pt idx="38">
                  <c:v>25.824349999999999</c:v>
                </c:pt>
                <c:pt idx="39">
                  <c:v>25.834099999999999</c:v>
                </c:pt>
                <c:pt idx="40">
                  <c:v>25.843800000000002</c:v>
                </c:pt>
                <c:pt idx="41">
                  <c:v>25.853549999999998</c:v>
                </c:pt>
                <c:pt idx="42">
                  <c:v>25.863250000000001</c:v>
                </c:pt>
                <c:pt idx="43">
                  <c:v>25.872949999999999</c:v>
                </c:pt>
                <c:pt idx="44">
                  <c:v>25.8827</c:v>
                </c:pt>
                <c:pt idx="45">
                  <c:v>25.892399999999999</c:v>
                </c:pt>
                <c:pt idx="46">
                  <c:v>25.902149999999999</c:v>
                </c:pt>
                <c:pt idx="47">
                  <c:v>25.911850000000001</c:v>
                </c:pt>
                <c:pt idx="48">
                  <c:v>25.921600000000002</c:v>
                </c:pt>
                <c:pt idx="49">
                  <c:v>25.9313</c:v>
                </c:pt>
                <c:pt idx="50">
                  <c:v>25.940999999999999</c:v>
                </c:pt>
                <c:pt idx="51">
                  <c:v>25.950749999999999</c:v>
                </c:pt>
                <c:pt idx="52">
                  <c:v>25.960450000000002</c:v>
                </c:pt>
                <c:pt idx="53">
                  <c:v>25.970199999999998</c:v>
                </c:pt>
              </c:numCache>
            </c:numRef>
          </c:cat>
          <c:val>
            <c:numRef>
              <c:f>Лист1!$BB$2:$BB$55</c:f>
              <c:numCache>
                <c:formatCode>General</c:formatCode>
                <c:ptCount val="54"/>
                <c:pt idx="0">
                  <c:v>42</c:v>
                </c:pt>
                <c:pt idx="1">
                  <c:v>21</c:v>
                </c:pt>
                <c:pt idx="2">
                  <c:v>6</c:v>
                </c:pt>
                <c:pt idx="3">
                  <c:v>125</c:v>
                </c:pt>
                <c:pt idx="4">
                  <c:v>166</c:v>
                </c:pt>
                <c:pt idx="5">
                  <c:v>34</c:v>
                </c:pt>
                <c:pt idx="6">
                  <c:v>207</c:v>
                </c:pt>
                <c:pt idx="7">
                  <c:v>45</c:v>
                </c:pt>
                <c:pt idx="8">
                  <c:v>177.5</c:v>
                </c:pt>
                <c:pt idx="9">
                  <c:v>126</c:v>
                </c:pt>
                <c:pt idx="10">
                  <c:v>42.5</c:v>
                </c:pt>
                <c:pt idx="11">
                  <c:v>166</c:v>
                </c:pt>
                <c:pt idx="12">
                  <c:v>261</c:v>
                </c:pt>
                <c:pt idx="13">
                  <c:v>289.5</c:v>
                </c:pt>
                <c:pt idx="14">
                  <c:v>361</c:v>
                </c:pt>
                <c:pt idx="15">
                  <c:v>426</c:v>
                </c:pt>
                <c:pt idx="16">
                  <c:v>419.5</c:v>
                </c:pt>
                <c:pt idx="17">
                  <c:v>380.5</c:v>
                </c:pt>
                <c:pt idx="18">
                  <c:v>342.5</c:v>
                </c:pt>
                <c:pt idx="19">
                  <c:v>408</c:v>
                </c:pt>
                <c:pt idx="20">
                  <c:v>439.5</c:v>
                </c:pt>
                <c:pt idx="21">
                  <c:v>546</c:v>
                </c:pt>
                <c:pt idx="22">
                  <c:v>721</c:v>
                </c:pt>
                <c:pt idx="23">
                  <c:v>769</c:v>
                </c:pt>
                <c:pt idx="24">
                  <c:v>1018.5</c:v>
                </c:pt>
                <c:pt idx="25">
                  <c:v>1453.5</c:v>
                </c:pt>
                <c:pt idx="26">
                  <c:v>1616.5</c:v>
                </c:pt>
                <c:pt idx="27">
                  <c:v>1856</c:v>
                </c:pt>
                <c:pt idx="28">
                  <c:v>1960.5</c:v>
                </c:pt>
                <c:pt idx="29">
                  <c:v>1725.5</c:v>
                </c:pt>
                <c:pt idx="30">
                  <c:v>1560.5</c:v>
                </c:pt>
                <c:pt idx="31">
                  <c:v>1272.5</c:v>
                </c:pt>
                <c:pt idx="32">
                  <c:v>994.5</c:v>
                </c:pt>
                <c:pt idx="33">
                  <c:v>597</c:v>
                </c:pt>
                <c:pt idx="34">
                  <c:v>547</c:v>
                </c:pt>
                <c:pt idx="35">
                  <c:v>467</c:v>
                </c:pt>
                <c:pt idx="36">
                  <c:v>445</c:v>
                </c:pt>
                <c:pt idx="37">
                  <c:v>293</c:v>
                </c:pt>
                <c:pt idx="38">
                  <c:v>315</c:v>
                </c:pt>
                <c:pt idx="39">
                  <c:v>-50</c:v>
                </c:pt>
                <c:pt idx="40">
                  <c:v>-48</c:v>
                </c:pt>
                <c:pt idx="41">
                  <c:v>-108</c:v>
                </c:pt>
                <c:pt idx="42">
                  <c:v>-257.5</c:v>
                </c:pt>
                <c:pt idx="43">
                  <c:v>-176.5</c:v>
                </c:pt>
                <c:pt idx="44">
                  <c:v>-193</c:v>
                </c:pt>
                <c:pt idx="45">
                  <c:v>-255</c:v>
                </c:pt>
                <c:pt idx="46">
                  <c:v>43.5</c:v>
                </c:pt>
                <c:pt idx="47">
                  <c:v>40.5</c:v>
                </c:pt>
                <c:pt idx="48">
                  <c:v>-40.5</c:v>
                </c:pt>
                <c:pt idx="49">
                  <c:v>-77.5</c:v>
                </c:pt>
                <c:pt idx="50">
                  <c:v>-177</c:v>
                </c:pt>
                <c:pt idx="51">
                  <c:v>-55</c:v>
                </c:pt>
                <c:pt idx="52">
                  <c:v>18.5</c:v>
                </c:pt>
                <c:pt idx="53">
                  <c:v>-29</c:v>
                </c:pt>
              </c:numCache>
            </c:numRef>
          </c:val>
        </c:ser>
        <c:dLbls/>
        <c:marker val="1"/>
        <c:axId val="151769472"/>
        <c:axId val="151771008"/>
      </c:lineChart>
      <c:catAx>
        <c:axId val="151769472"/>
        <c:scaling>
          <c:orientation val="minMax"/>
        </c:scaling>
        <c:axPos val="b"/>
        <c:numFmt formatCode="General" sourceLinked="1"/>
        <c:tickLblPos val="nextTo"/>
        <c:crossAx val="151771008"/>
        <c:crosses val="autoZero"/>
        <c:auto val="1"/>
        <c:lblAlgn val="ctr"/>
        <c:lblOffset val="100"/>
      </c:catAx>
      <c:valAx>
        <c:axId val="151771008"/>
        <c:scaling>
          <c:orientation val="minMax"/>
          <c:max val="2000"/>
        </c:scaling>
        <c:axPos val="l"/>
        <c:majorGridlines/>
        <c:numFmt formatCode="General" sourceLinked="1"/>
        <c:tickLblPos val="nextTo"/>
        <c:crossAx val="151769472"/>
        <c:crosses val="autoZero"/>
        <c:crossBetween val="between"/>
        <c:majorUnit val="100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Лист1!$BG$2:$BG$26</c:f>
              <c:numCache>
                <c:formatCode>General</c:formatCode>
                <c:ptCount val="25"/>
                <c:pt idx="0">
                  <c:v>21.906749999999999</c:v>
                </c:pt>
                <c:pt idx="1">
                  <c:v>21.916450000000001</c:v>
                </c:pt>
                <c:pt idx="2">
                  <c:v>21.926200000000001</c:v>
                </c:pt>
                <c:pt idx="3">
                  <c:v>21.9359</c:v>
                </c:pt>
                <c:pt idx="4">
                  <c:v>21.945650000000001</c:v>
                </c:pt>
                <c:pt idx="5">
                  <c:v>21.955349999999999</c:v>
                </c:pt>
                <c:pt idx="6">
                  <c:v>21.965050000000002</c:v>
                </c:pt>
                <c:pt idx="7">
                  <c:v>21.974799999999998</c:v>
                </c:pt>
                <c:pt idx="8">
                  <c:v>21.984500000000001</c:v>
                </c:pt>
                <c:pt idx="9">
                  <c:v>21.994250000000001</c:v>
                </c:pt>
                <c:pt idx="10">
                  <c:v>22.00395</c:v>
                </c:pt>
                <c:pt idx="11">
                  <c:v>22.0137</c:v>
                </c:pt>
                <c:pt idx="12">
                  <c:v>22.023399999999999</c:v>
                </c:pt>
                <c:pt idx="13">
                  <c:v>22.033100000000001</c:v>
                </c:pt>
                <c:pt idx="14">
                  <c:v>22.042850000000001</c:v>
                </c:pt>
                <c:pt idx="15">
                  <c:v>22.05255</c:v>
                </c:pt>
                <c:pt idx="16">
                  <c:v>22.0623</c:v>
                </c:pt>
                <c:pt idx="17">
                  <c:v>22.071999999999999</c:v>
                </c:pt>
                <c:pt idx="18">
                  <c:v>22.081700000000001</c:v>
                </c:pt>
                <c:pt idx="19">
                  <c:v>22.091449999999998</c:v>
                </c:pt>
                <c:pt idx="20">
                  <c:v>22.101150000000001</c:v>
                </c:pt>
                <c:pt idx="21">
                  <c:v>22.110900000000001</c:v>
                </c:pt>
                <c:pt idx="22">
                  <c:v>22.1206</c:v>
                </c:pt>
                <c:pt idx="23">
                  <c:v>22.13035</c:v>
                </c:pt>
                <c:pt idx="24">
                  <c:v>22.140049999999999</c:v>
                </c:pt>
              </c:numCache>
            </c:numRef>
          </c:cat>
          <c:val>
            <c:numRef>
              <c:f>Лист1!$BF$2:$BF$26</c:f>
              <c:numCache>
                <c:formatCode>General</c:formatCode>
                <c:ptCount val="25"/>
                <c:pt idx="0">
                  <c:v>4334</c:v>
                </c:pt>
                <c:pt idx="1">
                  <c:v>4469</c:v>
                </c:pt>
                <c:pt idx="2">
                  <c:v>4484</c:v>
                </c:pt>
                <c:pt idx="3">
                  <c:v>4450</c:v>
                </c:pt>
                <c:pt idx="4">
                  <c:v>4636</c:v>
                </c:pt>
                <c:pt idx="5">
                  <c:v>4866</c:v>
                </c:pt>
                <c:pt idx="6">
                  <c:v>5522</c:v>
                </c:pt>
                <c:pt idx="7">
                  <c:v>5969</c:v>
                </c:pt>
                <c:pt idx="8">
                  <c:v>6766</c:v>
                </c:pt>
                <c:pt idx="9">
                  <c:v>7426</c:v>
                </c:pt>
                <c:pt idx="10">
                  <c:v>7676</c:v>
                </c:pt>
                <c:pt idx="11">
                  <c:v>7391</c:v>
                </c:pt>
                <c:pt idx="12">
                  <c:v>6836</c:v>
                </c:pt>
                <c:pt idx="13">
                  <c:v>6512</c:v>
                </c:pt>
                <c:pt idx="14">
                  <c:v>6412</c:v>
                </c:pt>
                <c:pt idx="15">
                  <c:v>6274</c:v>
                </c:pt>
                <c:pt idx="16">
                  <c:v>6208</c:v>
                </c:pt>
                <c:pt idx="17">
                  <c:v>5848</c:v>
                </c:pt>
                <c:pt idx="18">
                  <c:v>5446</c:v>
                </c:pt>
                <c:pt idx="19">
                  <c:v>5176</c:v>
                </c:pt>
                <c:pt idx="20">
                  <c:v>4731</c:v>
                </c:pt>
                <c:pt idx="21">
                  <c:v>4667</c:v>
                </c:pt>
                <c:pt idx="22">
                  <c:v>4511</c:v>
                </c:pt>
                <c:pt idx="23">
                  <c:v>4661</c:v>
                </c:pt>
                <c:pt idx="24">
                  <c:v>4402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numRef>
              <c:f>Лист1!$BG$2:$BG$26</c:f>
              <c:numCache>
                <c:formatCode>General</c:formatCode>
                <c:ptCount val="25"/>
                <c:pt idx="0">
                  <c:v>21.906749999999999</c:v>
                </c:pt>
                <c:pt idx="1">
                  <c:v>21.916450000000001</c:v>
                </c:pt>
                <c:pt idx="2">
                  <c:v>21.926200000000001</c:v>
                </c:pt>
                <c:pt idx="3">
                  <c:v>21.9359</c:v>
                </c:pt>
                <c:pt idx="4">
                  <c:v>21.945650000000001</c:v>
                </c:pt>
                <c:pt idx="5">
                  <c:v>21.955349999999999</c:v>
                </c:pt>
                <c:pt idx="6">
                  <c:v>21.965050000000002</c:v>
                </c:pt>
                <c:pt idx="7">
                  <c:v>21.974799999999998</c:v>
                </c:pt>
                <c:pt idx="8">
                  <c:v>21.984500000000001</c:v>
                </c:pt>
                <c:pt idx="9">
                  <c:v>21.994250000000001</c:v>
                </c:pt>
                <c:pt idx="10">
                  <c:v>22.00395</c:v>
                </c:pt>
                <c:pt idx="11">
                  <c:v>22.0137</c:v>
                </c:pt>
                <c:pt idx="12">
                  <c:v>22.023399999999999</c:v>
                </c:pt>
                <c:pt idx="13">
                  <c:v>22.033100000000001</c:v>
                </c:pt>
                <c:pt idx="14">
                  <c:v>22.042850000000001</c:v>
                </c:pt>
                <c:pt idx="15">
                  <c:v>22.05255</c:v>
                </c:pt>
                <c:pt idx="16">
                  <c:v>22.0623</c:v>
                </c:pt>
                <c:pt idx="17">
                  <c:v>22.071999999999999</c:v>
                </c:pt>
                <c:pt idx="18">
                  <c:v>22.081700000000001</c:v>
                </c:pt>
                <c:pt idx="19">
                  <c:v>22.091449999999998</c:v>
                </c:pt>
                <c:pt idx="20">
                  <c:v>22.101150000000001</c:v>
                </c:pt>
                <c:pt idx="21">
                  <c:v>22.110900000000001</c:v>
                </c:pt>
                <c:pt idx="22">
                  <c:v>22.1206</c:v>
                </c:pt>
                <c:pt idx="23">
                  <c:v>22.13035</c:v>
                </c:pt>
                <c:pt idx="24">
                  <c:v>22.140049999999999</c:v>
                </c:pt>
              </c:numCache>
            </c:numRef>
          </c:cat>
          <c:val>
            <c:numRef>
              <c:f>Лист1!$BI$2:$BI$26</c:f>
              <c:numCache>
                <c:formatCode>General</c:formatCode>
                <c:ptCount val="25"/>
                <c:pt idx="0">
                  <c:v>34</c:v>
                </c:pt>
                <c:pt idx="1">
                  <c:v>169</c:v>
                </c:pt>
                <c:pt idx="2">
                  <c:v>184</c:v>
                </c:pt>
                <c:pt idx="3">
                  <c:v>150</c:v>
                </c:pt>
                <c:pt idx="4">
                  <c:v>336</c:v>
                </c:pt>
                <c:pt idx="5">
                  <c:v>566</c:v>
                </c:pt>
                <c:pt idx="6">
                  <c:v>1205</c:v>
                </c:pt>
                <c:pt idx="7">
                  <c:v>1584.5</c:v>
                </c:pt>
                <c:pt idx="8">
                  <c:v>2374</c:v>
                </c:pt>
                <c:pt idx="9">
                  <c:v>3051</c:v>
                </c:pt>
                <c:pt idx="10">
                  <c:v>3208</c:v>
                </c:pt>
                <c:pt idx="11">
                  <c:v>2808</c:v>
                </c:pt>
                <c:pt idx="12">
                  <c:v>1925</c:v>
                </c:pt>
                <c:pt idx="13">
                  <c:v>1377.5</c:v>
                </c:pt>
                <c:pt idx="14">
                  <c:v>879</c:v>
                </c:pt>
                <c:pt idx="15">
                  <c:v>411</c:v>
                </c:pt>
                <c:pt idx="16">
                  <c:v>220</c:v>
                </c:pt>
                <c:pt idx="17">
                  <c:v>2.5</c:v>
                </c:pt>
                <c:pt idx="18">
                  <c:v>-122</c:v>
                </c:pt>
                <c:pt idx="19">
                  <c:v>-230</c:v>
                </c:pt>
                <c:pt idx="20">
                  <c:v>-625</c:v>
                </c:pt>
                <c:pt idx="21">
                  <c:v>-620</c:v>
                </c:pt>
                <c:pt idx="22">
                  <c:v>-743</c:v>
                </c:pt>
                <c:pt idx="23">
                  <c:v>-413</c:v>
                </c:pt>
                <c:pt idx="24">
                  <c:v>-471</c:v>
                </c:pt>
              </c:numCache>
            </c:numRef>
          </c:val>
        </c:ser>
        <c:dLbls/>
        <c:marker val="1"/>
        <c:axId val="151684992"/>
        <c:axId val="151686528"/>
      </c:lineChart>
      <c:catAx>
        <c:axId val="151684992"/>
        <c:scaling>
          <c:orientation val="minMax"/>
        </c:scaling>
        <c:axPos val="b"/>
        <c:numFmt formatCode="General" sourceLinked="1"/>
        <c:tickLblPos val="nextTo"/>
        <c:crossAx val="151686528"/>
        <c:crosses val="autoZero"/>
        <c:auto val="1"/>
        <c:lblAlgn val="ctr"/>
        <c:lblOffset val="100"/>
      </c:catAx>
      <c:valAx>
        <c:axId val="151686528"/>
        <c:scaling>
          <c:orientation val="minMax"/>
          <c:max val="3300"/>
        </c:scaling>
        <c:axPos val="l"/>
        <c:majorGridlines/>
        <c:numFmt formatCode="General" sourceLinked="1"/>
        <c:tickLblPos val="nextTo"/>
        <c:crossAx val="151684992"/>
        <c:crosses val="autoZero"/>
        <c:crossBetween val="between"/>
        <c:majorUnit val="250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Лист1!$BN$2:$BN$31</c:f>
              <c:numCache>
                <c:formatCode>General</c:formatCode>
                <c:ptCount val="30"/>
                <c:pt idx="0">
                  <c:v>22.451149999999998</c:v>
                </c:pt>
                <c:pt idx="1">
                  <c:v>22.460850000000001</c:v>
                </c:pt>
                <c:pt idx="2">
                  <c:v>22.470549999999999</c:v>
                </c:pt>
                <c:pt idx="3">
                  <c:v>22.4803</c:v>
                </c:pt>
                <c:pt idx="4">
                  <c:v>22.49</c:v>
                </c:pt>
                <c:pt idx="5">
                  <c:v>22.499749999999999</c:v>
                </c:pt>
                <c:pt idx="6">
                  <c:v>22.509450000000001</c:v>
                </c:pt>
                <c:pt idx="7">
                  <c:v>22.519200000000001</c:v>
                </c:pt>
                <c:pt idx="8">
                  <c:v>22.5289</c:v>
                </c:pt>
                <c:pt idx="9">
                  <c:v>22.538599999999999</c:v>
                </c:pt>
                <c:pt idx="10">
                  <c:v>22.548349999999999</c:v>
                </c:pt>
                <c:pt idx="11">
                  <c:v>22.558050000000001</c:v>
                </c:pt>
                <c:pt idx="12">
                  <c:v>22.567799999999998</c:v>
                </c:pt>
                <c:pt idx="13">
                  <c:v>22.577500000000001</c:v>
                </c:pt>
                <c:pt idx="14">
                  <c:v>22.587199999999999</c:v>
                </c:pt>
                <c:pt idx="15">
                  <c:v>22.59695</c:v>
                </c:pt>
                <c:pt idx="16">
                  <c:v>22.606649999999998</c:v>
                </c:pt>
                <c:pt idx="17">
                  <c:v>22.616399999999999</c:v>
                </c:pt>
                <c:pt idx="18">
                  <c:v>22.626100000000001</c:v>
                </c:pt>
                <c:pt idx="19">
                  <c:v>22.635850000000001</c:v>
                </c:pt>
                <c:pt idx="20">
                  <c:v>22.64555</c:v>
                </c:pt>
                <c:pt idx="21">
                  <c:v>22.655249999999999</c:v>
                </c:pt>
                <c:pt idx="22">
                  <c:v>22.664999999999999</c:v>
                </c:pt>
                <c:pt idx="23">
                  <c:v>22.674700000000001</c:v>
                </c:pt>
                <c:pt idx="24">
                  <c:v>22.684449999999998</c:v>
                </c:pt>
                <c:pt idx="25">
                  <c:v>22.69415</c:v>
                </c:pt>
                <c:pt idx="26">
                  <c:v>22.703900000000001</c:v>
                </c:pt>
                <c:pt idx="27">
                  <c:v>22.7136</c:v>
                </c:pt>
                <c:pt idx="28">
                  <c:v>22.723299999999998</c:v>
                </c:pt>
                <c:pt idx="29">
                  <c:v>22.733049999999999</c:v>
                </c:pt>
              </c:numCache>
            </c:numRef>
          </c:cat>
          <c:val>
            <c:numRef>
              <c:f>Лист1!$BM$2:$BM$31</c:f>
              <c:numCache>
                <c:formatCode>General</c:formatCode>
                <c:ptCount val="30"/>
                <c:pt idx="0">
                  <c:v>4272</c:v>
                </c:pt>
                <c:pt idx="1">
                  <c:v>4436</c:v>
                </c:pt>
                <c:pt idx="2">
                  <c:v>4435</c:v>
                </c:pt>
                <c:pt idx="3">
                  <c:v>4337</c:v>
                </c:pt>
                <c:pt idx="4">
                  <c:v>4551</c:v>
                </c:pt>
                <c:pt idx="5">
                  <c:v>4654</c:v>
                </c:pt>
                <c:pt idx="6">
                  <c:v>4684</c:v>
                </c:pt>
                <c:pt idx="7">
                  <c:v>4812</c:v>
                </c:pt>
                <c:pt idx="8">
                  <c:v>5248</c:v>
                </c:pt>
                <c:pt idx="9">
                  <c:v>5848</c:v>
                </c:pt>
                <c:pt idx="10">
                  <c:v>6586</c:v>
                </c:pt>
                <c:pt idx="11">
                  <c:v>7299</c:v>
                </c:pt>
                <c:pt idx="12">
                  <c:v>7827</c:v>
                </c:pt>
                <c:pt idx="13">
                  <c:v>7614</c:v>
                </c:pt>
                <c:pt idx="14">
                  <c:v>7167</c:v>
                </c:pt>
                <c:pt idx="15">
                  <c:v>6654</c:v>
                </c:pt>
                <c:pt idx="16">
                  <c:v>6297</c:v>
                </c:pt>
                <c:pt idx="17">
                  <c:v>6410</c:v>
                </c:pt>
                <c:pt idx="18">
                  <c:v>6188</c:v>
                </c:pt>
                <c:pt idx="19">
                  <c:v>6221</c:v>
                </c:pt>
                <c:pt idx="20">
                  <c:v>5784</c:v>
                </c:pt>
                <c:pt idx="21">
                  <c:v>5343</c:v>
                </c:pt>
                <c:pt idx="22">
                  <c:v>4876</c:v>
                </c:pt>
                <c:pt idx="23">
                  <c:v>4637</c:v>
                </c:pt>
                <c:pt idx="24">
                  <c:v>4600</c:v>
                </c:pt>
                <c:pt idx="25">
                  <c:v>4557</c:v>
                </c:pt>
                <c:pt idx="26">
                  <c:v>4630</c:v>
                </c:pt>
                <c:pt idx="27">
                  <c:v>4481</c:v>
                </c:pt>
                <c:pt idx="28">
                  <c:v>4566</c:v>
                </c:pt>
                <c:pt idx="29">
                  <c:v>4303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numRef>
              <c:f>Лист1!$BN$2:$BN$31</c:f>
              <c:numCache>
                <c:formatCode>General</c:formatCode>
                <c:ptCount val="30"/>
                <c:pt idx="0">
                  <c:v>22.451149999999998</c:v>
                </c:pt>
                <c:pt idx="1">
                  <c:v>22.460850000000001</c:v>
                </c:pt>
                <c:pt idx="2">
                  <c:v>22.470549999999999</c:v>
                </c:pt>
                <c:pt idx="3">
                  <c:v>22.4803</c:v>
                </c:pt>
                <c:pt idx="4">
                  <c:v>22.49</c:v>
                </c:pt>
                <c:pt idx="5">
                  <c:v>22.499749999999999</c:v>
                </c:pt>
                <c:pt idx="6">
                  <c:v>22.509450000000001</c:v>
                </c:pt>
                <c:pt idx="7">
                  <c:v>22.519200000000001</c:v>
                </c:pt>
                <c:pt idx="8">
                  <c:v>22.5289</c:v>
                </c:pt>
                <c:pt idx="9">
                  <c:v>22.538599999999999</c:v>
                </c:pt>
                <c:pt idx="10">
                  <c:v>22.548349999999999</c:v>
                </c:pt>
                <c:pt idx="11">
                  <c:v>22.558050000000001</c:v>
                </c:pt>
                <c:pt idx="12">
                  <c:v>22.567799999999998</c:v>
                </c:pt>
                <c:pt idx="13">
                  <c:v>22.577500000000001</c:v>
                </c:pt>
                <c:pt idx="14">
                  <c:v>22.587199999999999</c:v>
                </c:pt>
                <c:pt idx="15">
                  <c:v>22.59695</c:v>
                </c:pt>
                <c:pt idx="16">
                  <c:v>22.606649999999998</c:v>
                </c:pt>
                <c:pt idx="17">
                  <c:v>22.616399999999999</c:v>
                </c:pt>
                <c:pt idx="18">
                  <c:v>22.626100000000001</c:v>
                </c:pt>
                <c:pt idx="19">
                  <c:v>22.635850000000001</c:v>
                </c:pt>
                <c:pt idx="20">
                  <c:v>22.64555</c:v>
                </c:pt>
                <c:pt idx="21">
                  <c:v>22.655249999999999</c:v>
                </c:pt>
                <c:pt idx="22">
                  <c:v>22.664999999999999</c:v>
                </c:pt>
                <c:pt idx="23">
                  <c:v>22.674700000000001</c:v>
                </c:pt>
                <c:pt idx="24">
                  <c:v>22.684449999999998</c:v>
                </c:pt>
                <c:pt idx="25">
                  <c:v>22.69415</c:v>
                </c:pt>
                <c:pt idx="26">
                  <c:v>22.703900000000001</c:v>
                </c:pt>
                <c:pt idx="27">
                  <c:v>22.7136</c:v>
                </c:pt>
                <c:pt idx="28">
                  <c:v>22.723299999999998</c:v>
                </c:pt>
                <c:pt idx="29">
                  <c:v>22.733049999999999</c:v>
                </c:pt>
              </c:numCache>
            </c:numRef>
          </c:cat>
          <c:val>
            <c:numRef>
              <c:f>Лист1!$BP$2:$BP$31</c:f>
              <c:numCache>
                <c:formatCode>General</c:formatCode>
                <c:ptCount val="30"/>
                <c:pt idx="0">
                  <c:v>72</c:v>
                </c:pt>
                <c:pt idx="1">
                  <c:v>236</c:v>
                </c:pt>
                <c:pt idx="2">
                  <c:v>235</c:v>
                </c:pt>
                <c:pt idx="3">
                  <c:v>137</c:v>
                </c:pt>
                <c:pt idx="4">
                  <c:v>351</c:v>
                </c:pt>
                <c:pt idx="5">
                  <c:v>454</c:v>
                </c:pt>
                <c:pt idx="6">
                  <c:v>448</c:v>
                </c:pt>
                <c:pt idx="7">
                  <c:v>494</c:v>
                </c:pt>
                <c:pt idx="8">
                  <c:v>930.5</c:v>
                </c:pt>
                <c:pt idx="9">
                  <c:v>1579.5</c:v>
                </c:pt>
                <c:pt idx="10">
                  <c:v>2210.5</c:v>
                </c:pt>
                <c:pt idx="11">
                  <c:v>2872</c:v>
                </c:pt>
                <c:pt idx="12">
                  <c:v>3385</c:v>
                </c:pt>
                <c:pt idx="13">
                  <c:v>3108</c:v>
                </c:pt>
                <c:pt idx="14">
                  <c:v>2443</c:v>
                </c:pt>
                <c:pt idx="15">
                  <c:v>1630</c:v>
                </c:pt>
                <c:pt idx="16">
                  <c:v>904</c:v>
                </c:pt>
                <c:pt idx="17">
                  <c:v>660.5</c:v>
                </c:pt>
                <c:pt idx="18">
                  <c:v>174.5</c:v>
                </c:pt>
                <c:pt idx="19">
                  <c:v>314</c:v>
                </c:pt>
                <c:pt idx="20">
                  <c:v>100.5</c:v>
                </c:pt>
                <c:pt idx="21">
                  <c:v>-84</c:v>
                </c:pt>
                <c:pt idx="22">
                  <c:v>-372.5</c:v>
                </c:pt>
                <c:pt idx="23">
                  <c:v>-668</c:v>
                </c:pt>
                <c:pt idx="24">
                  <c:v>-594</c:v>
                </c:pt>
                <c:pt idx="25">
                  <c:v>-653.5</c:v>
                </c:pt>
                <c:pt idx="26">
                  <c:v>-362</c:v>
                </c:pt>
                <c:pt idx="27">
                  <c:v>-290.5</c:v>
                </c:pt>
                <c:pt idx="28">
                  <c:v>28</c:v>
                </c:pt>
                <c:pt idx="29">
                  <c:v>-115.5</c:v>
                </c:pt>
              </c:numCache>
            </c:numRef>
          </c:val>
        </c:ser>
        <c:dLbls/>
        <c:marker val="1"/>
        <c:axId val="151711744"/>
        <c:axId val="151713280"/>
      </c:lineChart>
      <c:catAx>
        <c:axId val="151711744"/>
        <c:scaling>
          <c:orientation val="minMax"/>
        </c:scaling>
        <c:axPos val="b"/>
        <c:numFmt formatCode="General" sourceLinked="1"/>
        <c:tickLblPos val="nextTo"/>
        <c:crossAx val="151713280"/>
        <c:crosses val="autoZero"/>
        <c:auto val="1"/>
        <c:lblAlgn val="ctr"/>
        <c:lblOffset val="100"/>
      </c:catAx>
      <c:valAx>
        <c:axId val="151713280"/>
        <c:scaling>
          <c:orientation val="minMax"/>
          <c:max val="3500"/>
        </c:scaling>
        <c:axPos val="l"/>
        <c:majorGridlines/>
        <c:numFmt formatCode="General" sourceLinked="1"/>
        <c:tickLblPos val="nextTo"/>
        <c:crossAx val="151711744"/>
        <c:crosses val="autoZero"/>
        <c:crossBetween val="midCat"/>
        <c:majorUnit val="250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Лист1!$BU$2:$BU$38</c:f>
              <c:numCache>
                <c:formatCode>General</c:formatCode>
                <c:ptCount val="37"/>
                <c:pt idx="0">
                  <c:v>25.45495</c:v>
                </c:pt>
                <c:pt idx="1">
                  <c:v>25.464700000000001</c:v>
                </c:pt>
                <c:pt idx="2">
                  <c:v>25.474399999999999</c:v>
                </c:pt>
                <c:pt idx="3">
                  <c:v>25.48415</c:v>
                </c:pt>
                <c:pt idx="4">
                  <c:v>25.493849999999998</c:v>
                </c:pt>
                <c:pt idx="5">
                  <c:v>25.503550000000001</c:v>
                </c:pt>
                <c:pt idx="6">
                  <c:v>25.513300000000001</c:v>
                </c:pt>
                <c:pt idx="7">
                  <c:v>25.523</c:v>
                </c:pt>
                <c:pt idx="8">
                  <c:v>25.53275</c:v>
                </c:pt>
                <c:pt idx="9">
                  <c:v>25.542449999999999</c:v>
                </c:pt>
                <c:pt idx="10">
                  <c:v>25.552199999999999</c:v>
                </c:pt>
                <c:pt idx="11">
                  <c:v>25.561900000000001</c:v>
                </c:pt>
                <c:pt idx="12">
                  <c:v>25.5716</c:v>
                </c:pt>
                <c:pt idx="13">
                  <c:v>25.58135</c:v>
                </c:pt>
                <c:pt idx="14">
                  <c:v>25.591049999999999</c:v>
                </c:pt>
                <c:pt idx="15">
                  <c:v>25.6008</c:v>
                </c:pt>
                <c:pt idx="16">
                  <c:v>25.610499999999998</c:v>
                </c:pt>
                <c:pt idx="17">
                  <c:v>25.620200000000001</c:v>
                </c:pt>
                <c:pt idx="18">
                  <c:v>25.629950000000001</c:v>
                </c:pt>
                <c:pt idx="19">
                  <c:v>25.63965</c:v>
                </c:pt>
                <c:pt idx="20">
                  <c:v>25.6494</c:v>
                </c:pt>
                <c:pt idx="21">
                  <c:v>25.659099999999999</c:v>
                </c:pt>
                <c:pt idx="22">
                  <c:v>25.668849999999999</c:v>
                </c:pt>
                <c:pt idx="23">
                  <c:v>25.678550000000001</c:v>
                </c:pt>
                <c:pt idx="24">
                  <c:v>25.68825</c:v>
                </c:pt>
                <c:pt idx="25">
                  <c:v>25.698</c:v>
                </c:pt>
                <c:pt idx="26">
                  <c:v>25.707699999999999</c:v>
                </c:pt>
                <c:pt idx="27">
                  <c:v>25.717449999999999</c:v>
                </c:pt>
                <c:pt idx="28">
                  <c:v>25.727150000000002</c:v>
                </c:pt>
                <c:pt idx="29">
                  <c:v>25.736899999999999</c:v>
                </c:pt>
                <c:pt idx="30">
                  <c:v>25.746600000000001</c:v>
                </c:pt>
                <c:pt idx="31">
                  <c:v>25.7563</c:v>
                </c:pt>
                <c:pt idx="32">
                  <c:v>25.76605</c:v>
                </c:pt>
                <c:pt idx="33">
                  <c:v>25.775749999999999</c:v>
                </c:pt>
                <c:pt idx="34">
                  <c:v>25.785499999999999</c:v>
                </c:pt>
                <c:pt idx="35">
                  <c:v>25.795200000000001</c:v>
                </c:pt>
                <c:pt idx="36">
                  <c:v>25.804950000000002</c:v>
                </c:pt>
              </c:numCache>
            </c:numRef>
          </c:cat>
          <c:val>
            <c:numRef>
              <c:f>Лист1!$BT$2:$BT$38</c:f>
              <c:numCache>
                <c:formatCode>General</c:formatCode>
                <c:ptCount val="37"/>
                <c:pt idx="0">
                  <c:v>4865</c:v>
                </c:pt>
                <c:pt idx="1">
                  <c:v>4881</c:v>
                </c:pt>
                <c:pt idx="2">
                  <c:v>4869</c:v>
                </c:pt>
                <c:pt idx="3">
                  <c:v>4715</c:v>
                </c:pt>
                <c:pt idx="4">
                  <c:v>4825</c:v>
                </c:pt>
                <c:pt idx="5">
                  <c:v>4832</c:v>
                </c:pt>
                <c:pt idx="6">
                  <c:v>4900</c:v>
                </c:pt>
                <c:pt idx="7">
                  <c:v>4905</c:v>
                </c:pt>
                <c:pt idx="8">
                  <c:v>4891</c:v>
                </c:pt>
                <c:pt idx="9">
                  <c:v>4890</c:v>
                </c:pt>
                <c:pt idx="10">
                  <c:v>5133</c:v>
                </c:pt>
                <c:pt idx="11">
                  <c:v>5208</c:v>
                </c:pt>
                <c:pt idx="12">
                  <c:v>5379</c:v>
                </c:pt>
                <c:pt idx="13">
                  <c:v>5458</c:v>
                </c:pt>
                <c:pt idx="14">
                  <c:v>5803</c:v>
                </c:pt>
                <c:pt idx="15">
                  <c:v>6006</c:v>
                </c:pt>
                <c:pt idx="16">
                  <c:v>6179</c:v>
                </c:pt>
                <c:pt idx="17">
                  <c:v>6064</c:v>
                </c:pt>
                <c:pt idx="18">
                  <c:v>5897</c:v>
                </c:pt>
                <c:pt idx="19">
                  <c:v>5867</c:v>
                </c:pt>
                <c:pt idx="20">
                  <c:v>5719</c:v>
                </c:pt>
                <c:pt idx="21">
                  <c:v>5630</c:v>
                </c:pt>
                <c:pt idx="22">
                  <c:v>5725</c:v>
                </c:pt>
                <c:pt idx="23">
                  <c:v>5734</c:v>
                </c:pt>
                <c:pt idx="24">
                  <c:v>5596</c:v>
                </c:pt>
                <c:pt idx="25">
                  <c:v>5500</c:v>
                </c:pt>
                <c:pt idx="26">
                  <c:v>5259</c:v>
                </c:pt>
                <c:pt idx="27">
                  <c:v>5206</c:v>
                </c:pt>
                <c:pt idx="28">
                  <c:v>5080</c:v>
                </c:pt>
                <c:pt idx="29">
                  <c:v>4970</c:v>
                </c:pt>
                <c:pt idx="30">
                  <c:v>4984</c:v>
                </c:pt>
                <c:pt idx="31">
                  <c:v>4919</c:v>
                </c:pt>
                <c:pt idx="32">
                  <c:v>4977</c:v>
                </c:pt>
                <c:pt idx="33">
                  <c:v>4868</c:v>
                </c:pt>
                <c:pt idx="34">
                  <c:v>4847</c:v>
                </c:pt>
                <c:pt idx="35">
                  <c:v>4860</c:v>
                </c:pt>
                <c:pt idx="36">
                  <c:v>4917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numRef>
              <c:f>Лист1!$BU$2:$BU$38</c:f>
              <c:numCache>
                <c:formatCode>General</c:formatCode>
                <c:ptCount val="37"/>
                <c:pt idx="0">
                  <c:v>25.45495</c:v>
                </c:pt>
                <c:pt idx="1">
                  <c:v>25.464700000000001</c:v>
                </c:pt>
                <c:pt idx="2">
                  <c:v>25.474399999999999</c:v>
                </c:pt>
                <c:pt idx="3">
                  <c:v>25.48415</c:v>
                </c:pt>
                <c:pt idx="4">
                  <c:v>25.493849999999998</c:v>
                </c:pt>
                <c:pt idx="5">
                  <c:v>25.503550000000001</c:v>
                </c:pt>
                <c:pt idx="6">
                  <c:v>25.513300000000001</c:v>
                </c:pt>
                <c:pt idx="7">
                  <c:v>25.523</c:v>
                </c:pt>
                <c:pt idx="8">
                  <c:v>25.53275</c:v>
                </c:pt>
                <c:pt idx="9">
                  <c:v>25.542449999999999</c:v>
                </c:pt>
                <c:pt idx="10">
                  <c:v>25.552199999999999</c:v>
                </c:pt>
                <c:pt idx="11">
                  <c:v>25.561900000000001</c:v>
                </c:pt>
                <c:pt idx="12">
                  <c:v>25.5716</c:v>
                </c:pt>
                <c:pt idx="13">
                  <c:v>25.58135</c:v>
                </c:pt>
                <c:pt idx="14">
                  <c:v>25.591049999999999</c:v>
                </c:pt>
                <c:pt idx="15">
                  <c:v>25.6008</c:v>
                </c:pt>
                <c:pt idx="16">
                  <c:v>25.610499999999998</c:v>
                </c:pt>
                <c:pt idx="17">
                  <c:v>25.620200000000001</c:v>
                </c:pt>
                <c:pt idx="18">
                  <c:v>25.629950000000001</c:v>
                </c:pt>
                <c:pt idx="19">
                  <c:v>25.63965</c:v>
                </c:pt>
                <c:pt idx="20">
                  <c:v>25.6494</c:v>
                </c:pt>
                <c:pt idx="21">
                  <c:v>25.659099999999999</c:v>
                </c:pt>
                <c:pt idx="22">
                  <c:v>25.668849999999999</c:v>
                </c:pt>
                <c:pt idx="23">
                  <c:v>25.678550000000001</c:v>
                </c:pt>
                <c:pt idx="24">
                  <c:v>25.68825</c:v>
                </c:pt>
                <c:pt idx="25">
                  <c:v>25.698</c:v>
                </c:pt>
                <c:pt idx="26">
                  <c:v>25.707699999999999</c:v>
                </c:pt>
                <c:pt idx="27">
                  <c:v>25.717449999999999</c:v>
                </c:pt>
                <c:pt idx="28">
                  <c:v>25.727150000000002</c:v>
                </c:pt>
                <c:pt idx="29">
                  <c:v>25.736899999999999</c:v>
                </c:pt>
                <c:pt idx="30">
                  <c:v>25.746600000000001</c:v>
                </c:pt>
                <c:pt idx="31">
                  <c:v>25.7563</c:v>
                </c:pt>
                <c:pt idx="32">
                  <c:v>25.76605</c:v>
                </c:pt>
                <c:pt idx="33">
                  <c:v>25.775749999999999</c:v>
                </c:pt>
                <c:pt idx="34">
                  <c:v>25.785499999999999</c:v>
                </c:pt>
                <c:pt idx="35">
                  <c:v>25.795200000000001</c:v>
                </c:pt>
                <c:pt idx="36">
                  <c:v>25.804950000000002</c:v>
                </c:pt>
              </c:numCache>
            </c:numRef>
          </c:cat>
          <c:val>
            <c:numRef>
              <c:f>Лист1!$BW$2:$BW$38</c:f>
              <c:numCache>
                <c:formatCode>General</c:formatCode>
                <c:ptCount val="37"/>
                <c:pt idx="0">
                  <c:v>65</c:v>
                </c:pt>
                <c:pt idx="1">
                  <c:v>81</c:v>
                </c:pt>
                <c:pt idx="2">
                  <c:v>69</c:v>
                </c:pt>
                <c:pt idx="3">
                  <c:v>-85</c:v>
                </c:pt>
                <c:pt idx="4">
                  <c:v>25</c:v>
                </c:pt>
                <c:pt idx="5">
                  <c:v>32</c:v>
                </c:pt>
                <c:pt idx="6">
                  <c:v>100</c:v>
                </c:pt>
                <c:pt idx="7">
                  <c:v>72.5</c:v>
                </c:pt>
                <c:pt idx="8">
                  <c:v>50.5</c:v>
                </c:pt>
                <c:pt idx="9">
                  <c:v>55.5</c:v>
                </c:pt>
                <c:pt idx="10">
                  <c:v>375.5</c:v>
                </c:pt>
                <c:pt idx="11">
                  <c:v>395.5</c:v>
                </c:pt>
                <c:pt idx="12">
                  <c:v>563</c:v>
                </c:pt>
                <c:pt idx="13">
                  <c:v>608</c:v>
                </c:pt>
                <c:pt idx="14">
                  <c:v>950.5</c:v>
                </c:pt>
                <c:pt idx="15">
                  <c:v>1160.5</c:v>
                </c:pt>
                <c:pt idx="16">
                  <c:v>1334</c:v>
                </c:pt>
                <c:pt idx="17">
                  <c:v>1097.5</c:v>
                </c:pt>
                <c:pt idx="18">
                  <c:v>893</c:v>
                </c:pt>
                <c:pt idx="19">
                  <c:v>777.5</c:v>
                </c:pt>
                <c:pt idx="20">
                  <c:v>590</c:v>
                </c:pt>
                <c:pt idx="21">
                  <c:v>328.5</c:v>
                </c:pt>
                <c:pt idx="22">
                  <c:v>322</c:v>
                </c:pt>
                <c:pt idx="23">
                  <c:v>244.5</c:v>
                </c:pt>
                <c:pt idx="24">
                  <c:v>164</c:v>
                </c:pt>
                <c:pt idx="25">
                  <c:v>151.5</c:v>
                </c:pt>
                <c:pt idx="26">
                  <c:v>-74.5</c:v>
                </c:pt>
                <c:pt idx="27">
                  <c:v>-53.5</c:v>
                </c:pt>
                <c:pt idx="28">
                  <c:v>-135</c:v>
                </c:pt>
                <c:pt idx="29">
                  <c:v>-292.5</c:v>
                </c:pt>
                <c:pt idx="30">
                  <c:v>-283</c:v>
                </c:pt>
                <c:pt idx="31">
                  <c:v>-279</c:v>
                </c:pt>
                <c:pt idx="32">
                  <c:v>-173</c:v>
                </c:pt>
                <c:pt idx="33">
                  <c:v>-161.5</c:v>
                </c:pt>
                <c:pt idx="34">
                  <c:v>-156</c:v>
                </c:pt>
                <c:pt idx="35">
                  <c:v>-80</c:v>
                </c:pt>
                <c:pt idx="36">
                  <c:v>32</c:v>
                </c:pt>
              </c:numCache>
            </c:numRef>
          </c:val>
        </c:ser>
        <c:dLbls/>
        <c:marker val="1"/>
        <c:axId val="152938368"/>
        <c:axId val="152939904"/>
      </c:lineChart>
      <c:catAx>
        <c:axId val="152938368"/>
        <c:scaling>
          <c:orientation val="minMax"/>
        </c:scaling>
        <c:axPos val="b"/>
        <c:numFmt formatCode="General" sourceLinked="1"/>
        <c:tickLblPos val="nextTo"/>
        <c:crossAx val="152939904"/>
        <c:crosses val="autoZero"/>
        <c:auto val="1"/>
        <c:lblAlgn val="ctr"/>
        <c:lblOffset val="100"/>
      </c:catAx>
      <c:valAx>
        <c:axId val="152939904"/>
        <c:scaling>
          <c:orientation val="minMax"/>
          <c:max val="1400"/>
        </c:scaling>
        <c:axPos val="l"/>
        <c:majorGridlines/>
        <c:numFmt formatCode="General" sourceLinked="1"/>
        <c:tickLblPos val="nextTo"/>
        <c:crossAx val="152938368"/>
        <c:crosses val="autoZero"/>
        <c:crossBetween val="midCat"/>
        <c:majorUnit val="100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601317</xdr:colOff>
      <xdr:row>11</xdr:row>
      <xdr:rowOff>45139</xdr:rowOff>
    </xdr:from>
    <xdr:to>
      <xdr:col>13</xdr:col>
      <xdr:colOff>273326</xdr:colOff>
      <xdr:row>29</xdr:row>
      <xdr:rowOff>7038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602561</xdr:colOff>
      <xdr:row>11</xdr:row>
      <xdr:rowOff>99390</xdr:rowOff>
    </xdr:from>
    <xdr:to>
      <xdr:col>27</xdr:col>
      <xdr:colOff>405850</xdr:colOff>
      <xdr:row>29</xdr:row>
      <xdr:rowOff>42240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570671</xdr:colOff>
      <xdr:row>11</xdr:row>
      <xdr:rowOff>140804</xdr:rowOff>
    </xdr:from>
    <xdr:to>
      <xdr:col>34</xdr:col>
      <xdr:colOff>364435</xdr:colOff>
      <xdr:row>29</xdr:row>
      <xdr:rowOff>82825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410819</xdr:colOff>
      <xdr:row>11</xdr:row>
      <xdr:rowOff>139976</xdr:rowOff>
    </xdr:from>
    <xdr:to>
      <xdr:col>41</xdr:col>
      <xdr:colOff>438978</xdr:colOff>
      <xdr:row>29</xdr:row>
      <xdr:rowOff>82826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588065</xdr:colOff>
      <xdr:row>11</xdr:row>
      <xdr:rowOff>167308</xdr:rowOff>
    </xdr:from>
    <xdr:to>
      <xdr:col>49</xdr:col>
      <xdr:colOff>4970</xdr:colOff>
      <xdr:row>29</xdr:row>
      <xdr:rowOff>81583</xdr:rowOff>
    </xdr:to>
    <xdr:graphicFrame macro="">
      <xdr:nvGraphicFramePr>
        <xdr:cNvPr id="18" name="Диаграмма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147016</xdr:colOff>
      <xdr:row>11</xdr:row>
      <xdr:rowOff>139976</xdr:rowOff>
    </xdr:from>
    <xdr:to>
      <xdr:col>55</xdr:col>
      <xdr:colOff>596348</xdr:colOff>
      <xdr:row>29</xdr:row>
      <xdr:rowOff>82826</xdr:rowOff>
    </xdr:to>
    <xdr:graphicFrame macro="">
      <xdr:nvGraphicFramePr>
        <xdr:cNvPr id="21" name="Диаграмма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155299</xdr:colOff>
      <xdr:row>11</xdr:row>
      <xdr:rowOff>131693</xdr:rowOff>
    </xdr:from>
    <xdr:to>
      <xdr:col>62</xdr:col>
      <xdr:colOff>579781</xdr:colOff>
      <xdr:row>29</xdr:row>
      <xdr:rowOff>93592</xdr:rowOff>
    </xdr:to>
    <xdr:graphicFrame macro="">
      <xdr:nvGraphicFramePr>
        <xdr:cNvPr id="24" name="Диаграмма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63</xdr:col>
      <xdr:colOff>41413</xdr:colOff>
      <xdr:row>11</xdr:row>
      <xdr:rowOff>173935</xdr:rowOff>
    </xdr:from>
    <xdr:to>
      <xdr:col>69</xdr:col>
      <xdr:colOff>579783</xdr:colOff>
      <xdr:row>29</xdr:row>
      <xdr:rowOff>99391</xdr:rowOff>
    </xdr:to>
    <xdr:graphicFrame macro="">
      <xdr:nvGraphicFramePr>
        <xdr:cNvPr id="25" name="Диаграмма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70</xdr:col>
      <xdr:colOff>0</xdr:colOff>
      <xdr:row>11</xdr:row>
      <xdr:rowOff>124653</xdr:rowOff>
    </xdr:from>
    <xdr:to>
      <xdr:col>76</xdr:col>
      <xdr:colOff>575227</xdr:colOff>
      <xdr:row>29</xdr:row>
      <xdr:rowOff>67502</xdr:rowOff>
    </xdr:to>
    <xdr:graphicFrame macro="">
      <xdr:nvGraphicFramePr>
        <xdr:cNvPr id="29" name="Диаграмма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77</xdr:col>
      <xdr:colOff>50108</xdr:colOff>
      <xdr:row>11</xdr:row>
      <xdr:rowOff>139976</xdr:rowOff>
    </xdr:from>
    <xdr:to>
      <xdr:col>84</xdr:col>
      <xdr:colOff>472107</xdr:colOff>
      <xdr:row>29</xdr:row>
      <xdr:rowOff>92351</xdr:rowOff>
    </xdr:to>
    <xdr:graphicFrame macro="">
      <xdr:nvGraphicFramePr>
        <xdr:cNvPr id="31" name="Диаграмма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74543</xdr:colOff>
      <xdr:row>10</xdr:row>
      <xdr:rowOff>25066</xdr:rowOff>
    </xdr:from>
    <xdr:to>
      <xdr:col>6</xdr:col>
      <xdr:colOff>563216</xdr:colOff>
      <xdr:row>29</xdr:row>
      <xdr:rowOff>49696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323022</xdr:colOff>
      <xdr:row>11</xdr:row>
      <xdr:rowOff>94422</xdr:rowOff>
    </xdr:from>
    <xdr:to>
      <xdr:col>20</xdr:col>
      <xdr:colOff>463826</xdr:colOff>
      <xdr:row>29</xdr:row>
      <xdr:rowOff>24848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G184"/>
  <sheetViews>
    <sheetView tabSelected="1" topLeftCell="BC1" zoomScale="70" zoomScaleNormal="70" workbookViewId="0">
      <selection activeCell="G5" sqref="G5"/>
    </sheetView>
  </sheetViews>
  <sheetFormatPr defaultRowHeight="15"/>
  <sheetData>
    <row r="1" spans="1:85" s="2" customFormat="1">
      <c r="A1" s="17">
        <v>1.1000000000000001</v>
      </c>
      <c r="B1" s="17"/>
      <c r="D1" s="17">
        <f>C2-C3</f>
        <v>-9.7500000000003695E-3</v>
      </c>
      <c r="E1" s="17"/>
      <c r="G1" s="4"/>
      <c r="H1" s="17">
        <v>1.2</v>
      </c>
      <c r="I1" s="17"/>
      <c r="J1" s="17"/>
      <c r="K1" s="17"/>
      <c r="O1" s="17">
        <v>2.1</v>
      </c>
      <c r="P1" s="17"/>
      <c r="V1" s="17">
        <v>2.2000000000000002</v>
      </c>
      <c r="W1" s="17"/>
      <c r="AC1" s="17">
        <v>3.1</v>
      </c>
      <c r="AD1" s="17"/>
      <c r="AJ1" s="17">
        <v>3.2</v>
      </c>
      <c r="AK1" s="17"/>
      <c r="AQ1" s="17">
        <v>4.0999999999999996</v>
      </c>
      <c r="AR1" s="17"/>
      <c r="AX1" s="17">
        <v>4.2</v>
      </c>
      <c r="AY1" s="17"/>
      <c r="BE1" s="17" t="s">
        <v>0</v>
      </c>
      <c r="BF1" s="17"/>
      <c r="BL1" s="17" t="s">
        <v>1</v>
      </c>
      <c r="BM1" s="17"/>
      <c r="BS1" s="17" t="s">
        <v>2</v>
      </c>
      <c r="BT1" s="17"/>
      <c r="BZ1" s="17" t="s">
        <v>3</v>
      </c>
      <c r="CA1" s="17"/>
    </row>
    <row r="2" spans="1:85">
      <c r="A2" s="3">
        <v>43.832900000000002</v>
      </c>
      <c r="B2" s="3">
        <v>4069</v>
      </c>
      <c r="C2" s="15">
        <f>A2/2</f>
        <v>21.916450000000001</v>
      </c>
      <c r="D2">
        <f>B2-3800</f>
        <v>269</v>
      </c>
      <c r="E2">
        <v>269</v>
      </c>
      <c r="H2" s="14" t="s">
        <v>4</v>
      </c>
      <c r="I2" s="14">
        <v>4451</v>
      </c>
      <c r="J2">
        <f>H2/2</f>
        <v>25.309149999999999</v>
      </c>
      <c r="K2">
        <f>I2-4000</f>
        <v>451</v>
      </c>
      <c r="L2">
        <f>K2</f>
        <v>451</v>
      </c>
      <c r="O2" s="6">
        <v>44.435600000000001</v>
      </c>
      <c r="P2" s="6">
        <v>2955</v>
      </c>
      <c r="Q2">
        <f>O2/2</f>
        <v>22.2178</v>
      </c>
      <c r="R2">
        <f>P2-2900</f>
        <v>55</v>
      </c>
      <c r="S2">
        <f>R2</f>
        <v>55</v>
      </c>
      <c r="V2" s="14" t="s">
        <v>56</v>
      </c>
      <c r="W2" s="14">
        <v>3897</v>
      </c>
      <c r="X2">
        <f>V2/2</f>
        <v>32.250050000000002</v>
      </c>
      <c r="Y2">
        <f>W2-3500</f>
        <v>397</v>
      </c>
      <c r="Z2">
        <f>Y2</f>
        <v>397</v>
      </c>
      <c r="AC2" s="8">
        <v>43.755200000000002</v>
      </c>
      <c r="AD2" s="8">
        <v>3592</v>
      </c>
      <c r="AE2">
        <f>AC2/2</f>
        <v>21.877600000000001</v>
      </c>
      <c r="AF2">
        <f>AD2-3500</f>
        <v>92</v>
      </c>
      <c r="AG2">
        <f>AF2</f>
        <v>92</v>
      </c>
      <c r="AJ2" s="14" t="s">
        <v>150</v>
      </c>
      <c r="AK2" s="14">
        <v>3598</v>
      </c>
      <c r="AL2">
        <f>AJ2/2</f>
        <v>25.250800000000002</v>
      </c>
      <c r="AM2">
        <f>AK2-3500</f>
        <v>98</v>
      </c>
      <c r="AN2">
        <f>AM2</f>
        <v>98</v>
      </c>
      <c r="AQ2" s="10">
        <v>43.832900000000002</v>
      </c>
      <c r="AR2" s="10">
        <v>3749</v>
      </c>
      <c r="AS2">
        <f>AQ2/2</f>
        <v>21.916450000000001</v>
      </c>
      <c r="AT2">
        <f>AR2-3700</f>
        <v>49</v>
      </c>
      <c r="AU2">
        <f>AT2</f>
        <v>49</v>
      </c>
      <c r="AX2" s="14" t="s">
        <v>19</v>
      </c>
      <c r="AY2" s="14">
        <v>4242</v>
      </c>
      <c r="AZ2">
        <f>AX2/2</f>
        <v>25.45495</v>
      </c>
      <c r="BA2">
        <f>AY2-4200</f>
        <v>42</v>
      </c>
      <c r="BB2">
        <f>BA2</f>
        <v>42</v>
      </c>
      <c r="BE2" s="12">
        <v>43.813499999999998</v>
      </c>
      <c r="BF2" s="12">
        <v>4334</v>
      </c>
      <c r="BG2">
        <f>BE2/2</f>
        <v>21.906749999999999</v>
      </c>
      <c r="BH2">
        <f>BF2-4300</f>
        <v>34</v>
      </c>
      <c r="BI2">
        <f>BH2</f>
        <v>34</v>
      </c>
      <c r="BL2" s="12">
        <v>44.902299999999997</v>
      </c>
      <c r="BM2" s="12">
        <v>4272</v>
      </c>
      <c r="BN2">
        <f>BL2/2</f>
        <v>22.451149999999998</v>
      </c>
      <c r="BO2">
        <f>BM2-4200</f>
        <v>72</v>
      </c>
      <c r="BP2">
        <f>BO2</f>
        <v>72</v>
      </c>
      <c r="BS2" s="14" t="s">
        <v>19</v>
      </c>
      <c r="BT2" s="14">
        <v>4865</v>
      </c>
      <c r="BU2">
        <f>BS2/2</f>
        <v>25.45495</v>
      </c>
      <c r="BV2">
        <f>BT2-4800</f>
        <v>65</v>
      </c>
      <c r="BW2">
        <f>BV2</f>
        <v>65</v>
      </c>
      <c r="BZ2" s="14" t="s">
        <v>103</v>
      </c>
      <c r="CA2" s="14">
        <v>5974</v>
      </c>
      <c r="CB2">
        <f>BZ2/2</f>
        <v>32.706949999999999</v>
      </c>
      <c r="CC2">
        <f>CA2-5900</f>
        <v>74</v>
      </c>
      <c r="CD2">
        <f>CC2</f>
        <v>74</v>
      </c>
      <c r="CG2">
        <v>1</v>
      </c>
    </row>
    <row r="3" spans="1:85">
      <c r="A3" s="3">
        <v>43.852400000000003</v>
      </c>
      <c r="B3" s="3">
        <v>4153</v>
      </c>
      <c r="C3" s="15">
        <f t="shared" ref="C3:C31" si="0">A3/2</f>
        <v>21.926200000000001</v>
      </c>
      <c r="D3" s="2">
        <f t="shared" ref="D3:D31" si="1">B3-3800</f>
        <v>353</v>
      </c>
      <c r="E3">
        <v>353</v>
      </c>
      <c r="H3" s="14" t="s">
        <v>5</v>
      </c>
      <c r="I3" s="14">
        <v>4390</v>
      </c>
      <c r="J3" s="2">
        <f t="shared" ref="J3:J53" si="2">H3/2</f>
        <v>25.318850000000001</v>
      </c>
      <c r="K3" s="2">
        <f t="shared" ref="K3:K53" si="3">I3-4000</f>
        <v>390</v>
      </c>
      <c r="L3" s="2">
        <f t="shared" ref="L3:L8" si="4">K3</f>
        <v>390</v>
      </c>
      <c r="O3" s="6">
        <v>44.455100000000002</v>
      </c>
      <c r="P3" s="6">
        <v>3025</v>
      </c>
      <c r="Q3" s="2">
        <f t="shared" ref="Q3:Q30" si="5">O3/2</f>
        <v>22.227550000000001</v>
      </c>
      <c r="R3" s="2">
        <f t="shared" ref="R3:R30" si="6">P3-2900</f>
        <v>125</v>
      </c>
      <c r="S3" s="2">
        <f t="shared" ref="S3:S6" si="7">R3</f>
        <v>125</v>
      </c>
      <c r="V3" s="14" t="s">
        <v>57</v>
      </c>
      <c r="W3" s="14">
        <v>3937</v>
      </c>
      <c r="X3" s="2">
        <f t="shared" ref="X3:X66" si="8">V3/2</f>
        <v>32.259749999999997</v>
      </c>
      <c r="Y3" s="2">
        <f t="shared" ref="Y3:Y66" si="9">W3-3500</f>
        <v>437</v>
      </c>
      <c r="Z3" s="2">
        <f t="shared" ref="Z3:Z11" si="10">Y3</f>
        <v>437</v>
      </c>
      <c r="AC3" s="8">
        <v>43.7746</v>
      </c>
      <c r="AD3" s="8">
        <v>3655</v>
      </c>
      <c r="AE3" s="2">
        <f t="shared" ref="AE3:AE28" si="11">AC3/2</f>
        <v>21.8873</v>
      </c>
      <c r="AF3" s="2">
        <f t="shared" ref="AF3:AF28" si="12">AD3-3500</f>
        <v>155</v>
      </c>
      <c r="AG3" s="2">
        <f t="shared" ref="AG3:AG6" si="13">AF3</f>
        <v>155</v>
      </c>
      <c r="AJ3" s="14" t="s">
        <v>151</v>
      </c>
      <c r="AK3" s="14">
        <v>3687</v>
      </c>
      <c r="AL3" s="2">
        <f t="shared" ref="AL3:AL54" si="14">AJ3/2</f>
        <v>25.260549999999999</v>
      </c>
      <c r="AM3" s="2">
        <f t="shared" ref="AM3:AM54" si="15">AK3-3500</f>
        <v>187</v>
      </c>
      <c r="AN3" s="2">
        <f t="shared" ref="AN3:AN8" si="16">AM3</f>
        <v>187</v>
      </c>
      <c r="AQ3" s="10">
        <v>43.852400000000003</v>
      </c>
      <c r="AR3" s="10">
        <v>3868</v>
      </c>
      <c r="AS3" s="2">
        <f t="shared" ref="AS3:AS41" si="17">AQ3/2</f>
        <v>21.926200000000001</v>
      </c>
      <c r="AT3" s="2">
        <f t="shared" ref="AT3:AT41" si="18">AR3-3700</f>
        <v>168</v>
      </c>
      <c r="AU3" s="2">
        <f t="shared" ref="AU3:AU7" si="19">AT3</f>
        <v>168</v>
      </c>
      <c r="AX3" s="14" t="s">
        <v>20</v>
      </c>
      <c r="AY3" s="14">
        <v>4221</v>
      </c>
      <c r="AZ3" s="2">
        <f t="shared" ref="AZ3:AZ55" si="20">AX3/2</f>
        <v>25.464700000000001</v>
      </c>
      <c r="BA3" s="2">
        <f t="shared" ref="BA3:BA55" si="21">AY3-4200</f>
        <v>21</v>
      </c>
      <c r="BB3" s="2">
        <f t="shared" ref="BB3:BB8" si="22">BA3</f>
        <v>21</v>
      </c>
      <c r="BE3" s="12">
        <v>43.832900000000002</v>
      </c>
      <c r="BF3" s="12">
        <v>4469</v>
      </c>
      <c r="BG3" s="2">
        <f t="shared" ref="BG3:BG26" si="23">BE3/2</f>
        <v>21.916450000000001</v>
      </c>
      <c r="BH3" s="2">
        <f t="shared" ref="BH3:BH26" si="24">BF3-4300</f>
        <v>169</v>
      </c>
      <c r="BI3" s="2">
        <f t="shared" ref="BI3:BI7" si="25">BH3</f>
        <v>169</v>
      </c>
      <c r="BL3" s="12">
        <v>44.921700000000001</v>
      </c>
      <c r="BM3" s="12">
        <v>4436</v>
      </c>
      <c r="BN3" s="2">
        <f t="shared" ref="BN3:BN31" si="26">BL3/2</f>
        <v>22.460850000000001</v>
      </c>
      <c r="BO3" s="2">
        <f t="shared" ref="BO3:BO31" si="27">BM3-4200</f>
        <v>236</v>
      </c>
      <c r="BP3" s="2">
        <f t="shared" ref="BP3:BP7" si="28">BO3</f>
        <v>236</v>
      </c>
      <c r="BS3" s="14" t="s">
        <v>20</v>
      </c>
      <c r="BT3" s="14">
        <v>4881</v>
      </c>
      <c r="BU3" s="2">
        <f t="shared" ref="BU3:BU38" si="29">BS3/2</f>
        <v>25.464700000000001</v>
      </c>
      <c r="BV3" s="2">
        <f t="shared" ref="BV3:BV38" si="30">BT3-4800</f>
        <v>81</v>
      </c>
      <c r="BW3" s="2">
        <f t="shared" ref="BW3:BW8" si="31">BV3</f>
        <v>81</v>
      </c>
      <c r="BZ3" s="14" t="s">
        <v>104</v>
      </c>
      <c r="CA3" s="14">
        <v>6045</v>
      </c>
      <c r="CB3" s="2">
        <f t="shared" ref="CB3:CB42" si="32">BZ3/2</f>
        <v>32.716650000000001</v>
      </c>
      <c r="CC3" s="2">
        <f t="shared" ref="CC3:CC42" si="33">CA3-5900</f>
        <v>145</v>
      </c>
      <c r="CD3" s="2">
        <f t="shared" ref="CD3:CD11" si="34">CC3</f>
        <v>145</v>
      </c>
    </row>
    <row r="4" spans="1:85">
      <c r="A4" s="3">
        <v>43.8718</v>
      </c>
      <c r="B4" s="3">
        <v>4107</v>
      </c>
      <c r="C4" s="15">
        <f t="shared" si="0"/>
        <v>21.9359</v>
      </c>
      <c r="D4" s="2">
        <f t="shared" si="1"/>
        <v>307</v>
      </c>
      <c r="E4" s="2">
        <v>307</v>
      </c>
      <c r="G4" s="2"/>
      <c r="H4" s="14" t="s">
        <v>6</v>
      </c>
      <c r="I4" s="14">
        <v>4490</v>
      </c>
      <c r="J4" s="2">
        <f t="shared" si="2"/>
        <v>25.328600000000002</v>
      </c>
      <c r="K4" s="2">
        <f t="shared" si="3"/>
        <v>490</v>
      </c>
      <c r="L4" s="2">
        <f t="shared" si="4"/>
        <v>490</v>
      </c>
      <c r="O4" s="6">
        <v>44.474499999999999</v>
      </c>
      <c r="P4" s="6">
        <v>2922</v>
      </c>
      <c r="Q4" s="2">
        <f t="shared" si="5"/>
        <v>22.23725</v>
      </c>
      <c r="R4" s="2">
        <f t="shared" si="6"/>
        <v>22</v>
      </c>
      <c r="S4" s="2">
        <f t="shared" si="7"/>
        <v>22</v>
      </c>
      <c r="V4" s="14" t="s">
        <v>58</v>
      </c>
      <c r="W4" s="14">
        <v>3813</v>
      </c>
      <c r="X4" s="2">
        <f t="shared" si="8"/>
        <v>32.269500000000001</v>
      </c>
      <c r="Y4" s="2">
        <f t="shared" si="9"/>
        <v>313</v>
      </c>
      <c r="Z4" s="2">
        <f t="shared" si="10"/>
        <v>313</v>
      </c>
      <c r="AC4" s="8">
        <v>43.793999999999997</v>
      </c>
      <c r="AD4" s="8">
        <v>3931</v>
      </c>
      <c r="AE4" s="2">
        <f t="shared" si="11"/>
        <v>21.896999999999998</v>
      </c>
      <c r="AF4" s="2">
        <f t="shared" si="12"/>
        <v>431</v>
      </c>
      <c r="AG4" s="2">
        <f t="shared" si="13"/>
        <v>431</v>
      </c>
      <c r="AJ4" s="14" t="s">
        <v>152</v>
      </c>
      <c r="AK4" s="14">
        <v>3700</v>
      </c>
      <c r="AL4" s="2">
        <f t="shared" si="14"/>
        <v>25.270250000000001</v>
      </c>
      <c r="AM4" s="2">
        <f t="shared" si="15"/>
        <v>200</v>
      </c>
      <c r="AN4" s="2">
        <f t="shared" si="16"/>
        <v>200</v>
      </c>
      <c r="AQ4" s="10">
        <v>43.8718</v>
      </c>
      <c r="AR4" s="10">
        <v>3988</v>
      </c>
      <c r="AS4" s="2">
        <f t="shared" si="17"/>
        <v>21.9359</v>
      </c>
      <c r="AT4" s="2">
        <f t="shared" si="18"/>
        <v>288</v>
      </c>
      <c r="AU4" s="2">
        <f t="shared" si="19"/>
        <v>288</v>
      </c>
      <c r="AX4" s="14" t="s">
        <v>21</v>
      </c>
      <c r="AY4" s="14">
        <v>4206</v>
      </c>
      <c r="AZ4" s="2">
        <f t="shared" si="20"/>
        <v>25.474399999999999</v>
      </c>
      <c r="BA4" s="2">
        <f t="shared" si="21"/>
        <v>6</v>
      </c>
      <c r="BB4" s="2">
        <f t="shared" si="22"/>
        <v>6</v>
      </c>
      <c r="BE4" s="12">
        <v>43.852400000000003</v>
      </c>
      <c r="BF4" s="12">
        <v>4484</v>
      </c>
      <c r="BG4" s="2">
        <f t="shared" si="23"/>
        <v>21.926200000000001</v>
      </c>
      <c r="BH4" s="2">
        <f t="shared" si="24"/>
        <v>184</v>
      </c>
      <c r="BI4" s="2">
        <f t="shared" si="25"/>
        <v>184</v>
      </c>
      <c r="BL4" s="12">
        <v>44.941099999999999</v>
      </c>
      <c r="BM4" s="12">
        <v>4435</v>
      </c>
      <c r="BN4" s="2">
        <f t="shared" si="26"/>
        <v>22.470549999999999</v>
      </c>
      <c r="BO4" s="2">
        <f t="shared" si="27"/>
        <v>235</v>
      </c>
      <c r="BP4" s="2">
        <f t="shared" si="28"/>
        <v>235</v>
      </c>
      <c r="BS4" s="14" t="s">
        <v>21</v>
      </c>
      <c r="BT4" s="14">
        <v>4869</v>
      </c>
      <c r="BU4" s="2">
        <f t="shared" si="29"/>
        <v>25.474399999999999</v>
      </c>
      <c r="BV4" s="2">
        <f t="shared" si="30"/>
        <v>69</v>
      </c>
      <c r="BW4" s="2">
        <f t="shared" si="31"/>
        <v>69</v>
      </c>
      <c r="BZ4" s="14" t="s">
        <v>105</v>
      </c>
      <c r="CA4" s="14">
        <v>6166</v>
      </c>
      <c r="CB4" s="2">
        <f t="shared" si="32"/>
        <v>32.726399999999998</v>
      </c>
      <c r="CC4" s="2">
        <f t="shared" si="33"/>
        <v>266</v>
      </c>
      <c r="CD4" s="2">
        <f t="shared" si="34"/>
        <v>266</v>
      </c>
    </row>
    <row r="5" spans="1:85">
      <c r="A5" s="3">
        <v>43.891300000000001</v>
      </c>
      <c r="B5" s="3">
        <v>4171</v>
      </c>
      <c r="C5" s="15">
        <f t="shared" si="0"/>
        <v>21.945650000000001</v>
      </c>
      <c r="D5" s="2">
        <f t="shared" si="1"/>
        <v>371</v>
      </c>
      <c r="E5" s="2">
        <v>371</v>
      </c>
      <c r="G5" s="2" t="s">
        <v>173</v>
      </c>
      <c r="H5" s="14" t="s">
        <v>7</v>
      </c>
      <c r="I5" s="14">
        <v>4503</v>
      </c>
      <c r="J5" s="2">
        <f t="shared" si="2"/>
        <v>25.3383</v>
      </c>
      <c r="K5" s="2">
        <f t="shared" si="3"/>
        <v>503</v>
      </c>
      <c r="L5" s="2">
        <f t="shared" si="4"/>
        <v>503</v>
      </c>
      <c r="O5" s="6">
        <v>44.494</v>
      </c>
      <c r="P5" s="6">
        <v>3106</v>
      </c>
      <c r="Q5" s="2">
        <f t="shared" si="5"/>
        <v>22.247</v>
      </c>
      <c r="R5" s="2">
        <f t="shared" si="6"/>
        <v>206</v>
      </c>
      <c r="S5" s="2">
        <f t="shared" si="7"/>
        <v>206</v>
      </c>
      <c r="V5" s="14" t="s">
        <v>59</v>
      </c>
      <c r="W5" s="14">
        <v>3846</v>
      </c>
      <c r="X5" s="2">
        <f t="shared" si="8"/>
        <v>32.279200000000003</v>
      </c>
      <c r="Y5" s="2">
        <f t="shared" si="9"/>
        <v>346</v>
      </c>
      <c r="Z5" s="2">
        <f t="shared" si="10"/>
        <v>346</v>
      </c>
      <c r="AC5" s="8">
        <v>43.813499999999998</v>
      </c>
      <c r="AD5" s="8">
        <v>4017</v>
      </c>
      <c r="AE5" s="2">
        <f t="shared" si="11"/>
        <v>21.906749999999999</v>
      </c>
      <c r="AF5" s="2">
        <f t="shared" si="12"/>
        <v>517</v>
      </c>
      <c r="AG5" s="2">
        <f t="shared" si="13"/>
        <v>517</v>
      </c>
      <c r="AJ5" s="14" t="s">
        <v>153</v>
      </c>
      <c r="AK5" s="14">
        <v>3642</v>
      </c>
      <c r="AL5" s="2">
        <f t="shared" si="14"/>
        <v>25.28</v>
      </c>
      <c r="AM5" s="2">
        <f t="shared" si="15"/>
        <v>142</v>
      </c>
      <c r="AN5" s="2">
        <f t="shared" si="16"/>
        <v>142</v>
      </c>
      <c r="AQ5" s="10">
        <v>43.891300000000001</v>
      </c>
      <c r="AR5" s="10">
        <v>3949</v>
      </c>
      <c r="AS5" s="2">
        <f t="shared" si="17"/>
        <v>21.945650000000001</v>
      </c>
      <c r="AT5" s="2">
        <f t="shared" si="18"/>
        <v>249</v>
      </c>
      <c r="AU5" s="2">
        <f t="shared" si="19"/>
        <v>249</v>
      </c>
      <c r="AX5" s="14" t="s">
        <v>22</v>
      </c>
      <c r="AY5" s="14">
        <v>4325</v>
      </c>
      <c r="AZ5" s="2">
        <f t="shared" si="20"/>
        <v>25.48415</v>
      </c>
      <c r="BA5" s="2">
        <f t="shared" si="21"/>
        <v>125</v>
      </c>
      <c r="BB5" s="2">
        <f t="shared" si="22"/>
        <v>125</v>
      </c>
      <c r="BE5" s="12">
        <v>43.8718</v>
      </c>
      <c r="BF5" s="12">
        <v>4450</v>
      </c>
      <c r="BG5" s="2">
        <f t="shared" si="23"/>
        <v>21.9359</v>
      </c>
      <c r="BH5" s="2">
        <f t="shared" si="24"/>
        <v>150</v>
      </c>
      <c r="BI5" s="2">
        <f t="shared" si="25"/>
        <v>150</v>
      </c>
      <c r="BL5" s="12">
        <v>44.960599999999999</v>
      </c>
      <c r="BM5" s="12">
        <v>4337</v>
      </c>
      <c r="BN5" s="2">
        <f t="shared" si="26"/>
        <v>22.4803</v>
      </c>
      <c r="BO5" s="2">
        <f t="shared" si="27"/>
        <v>137</v>
      </c>
      <c r="BP5" s="2">
        <f t="shared" si="28"/>
        <v>137</v>
      </c>
      <c r="BS5" s="14" t="s">
        <v>22</v>
      </c>
      <c r="BT5" s="14">
        <v>4715</v>
      </c>
      <c r="BU5" s="2">
        <f t="shared" si="29"/>
        <v>25.48415</v>
      </c>
      <c r="BV5" s="2">
        <f t="shared" si="30"/>
        <v>-85</v>
      </c>
      <c r="BW5" s="2">
        <f t="shared" si="31"/>
        <v>-85</v>
      </c>
      <c r="BZ5" s="14" t="s">
        <v>106</v>
      </c>
      <c r="CA5" s="14">
        <v>6181</v>
      </c>
      <c r="CB5" s="2">
        <f t="shared" si="32"/>
        <v>32.7361</v>
      </c>
      <c r="CC5" s="2">
        <f t="shared" si="33"/>
        <v>281</v>
      </c>
      <c r="CD5" s="2">
        <f t="shared" si="34"/>
        <v>281</v>
      </c>
    </row>
    <row r="6" spans="1:85">
      <c r="A6" s="3">
        <v>43.910699999999999</v>
      </c>
      <c r="B6" s="3">
        <v>4188</v>
      </c>
      <c r="C6" s="15">
        <f t="shared" si="0"/>
        <v>21.955349999999999</v>
      </c>
      <c r="D6" s="2">
        <f t="shared" si="1"/>
        <v>388</v>
      </c>
      <c r="E6" s="2">
        <v>388</v>
      </c>
      <c r="G6" s="2"/>
      <c r="H6" s="14" t="s">
        <v>8</v>
      </c>
      <c r="I6" s="14">
        <v>4416</v>
      </c>
      <c r="J6" s="2">
        <f t="shared" si="2"/>
        <v>25.348050000000001</v>
      </c>
      <c r="K6" s="2">
        <f t="shared" si="3"/>
        <v>416</v>
      </c>
      <c r="L6" s="2">
        <f t="shared" si="4"/>
        <v>416</v>
      </c>
      <c r="O6" s="6">
        <v>44.513399999999997</v>
      </c>
      <c r="P6" s="6">
        <v>3196</v>
      </c>
      <c r="Q6" s="2">
        <f t="shared" si="5"/>
        <v>22.256699999999999</v>
      </c>
      <c r="R6" s="2">
        <f t="shared" si="6"/>
        <v>296</v>
      </c>
      <c r="S6" s="2">
        <f t="shared" si="7"/>
        <v>296</v>
      </c>
      <c r="V6" s="14" t="s">
        <v>60</v>
      </c>
      <c r="W6" s="14">
        <v>3832</v>
      </c>
      <c r="X6" s="2">
        <f t="shared" si="8"/>
        <v>32.28895</v>
      </c>
      <c r="Y6" s="2">
        <f t="shared" si="9"/>
        <v>332</v>
      </c>
      <c r="Z6" s="2">
        <f t="shared" si="10"/>
        <v>332</v>
      </c>
      <c r="AC6" s="8">
        <v>43.832900000000002</v>
      </c>
      <c r="AD6" s="8">
        <v>4363</v>
      </c>
      <c r="AE6" s="2">
        <f t="shared" si="11"/>
        <v>21.916450000000001</v>
      </c>
      <c r="AF6" s="2">
        <f t="shared" si="12"/>
        <v>863</v>
      </c>
      <c r="AG6" s="2">
        <f t="shared" si="13"/>
        <v>863</v>
      </c>
      <c r="AJ6" s="14" t="s">
        <v>154</v>
      </c>
      <c r="AK6" s="14">
        <v>3698</v>
      </c>
      <c r="AL6" s="2">
        <f t="shared" si="14"/>
        <v>25.2897</v>
      </c>
      <c r="AM6" s="2">
        <f t="shared" si="15"/>
        <v>198</v>
      </c>
      <c r="AN6" s="2">
        <f t="shared" si="16"/>
        <v>198</v>
      </c>
      <c r="AQ6" s="10">
        <v>43.910699999999999</v>
      </c>
      <c r="AR6" s="10">
        <v>4102</v>
      </c>
      <c r="AS6" s="2">
        <f t="shared" si="17"/>
        <v>21.955349999999999</v>
      </c>
      <c r="AT6" s="2">
        <f t="shared" si="18"/>
        <v>402</v>
      </c>
      <c r="AU6" s="2">
        <f t="shared" si="19"/>
        <v>402</v>
      </c>
      <c r="AX6" s="14" t="s">
        <v>23</v>
      </c>
      <c r="AY6" s="14">
        <v>4366</v>
      </c>
      <c r="AZ6" s="2">
        <f t="shared" si="20"/>
        <v>25.493849999999998</v>
      </c>
      <c r="BA6" s="2">
        <f t="shared" si="21"/>
        <v>166</v>
      </c>
      <c r="BB6" s="2">
        <f t="shared" si="22"/>
        <v>166</v>
      </c>
      <c r="BE6" s="12">
        <v>43.891300000000001</v>
      </c>
      <c r="BF6" s="12">
        <v>4636</v>
      </c>
      <c r="BG6" s="2">
        <f t="shared" si="23"/>
        <v>21.945650000000001</v>
      </c>
      <c r="BH6" s="2">
        <f t="shared" si="24"/>
        <v>336</v>
      </c>
      <c r="BI6" s="2">
        <f t="shared" si="25"/>
        <v>336</v>
      </c>
      <c r="BL6" s="12">
        <v>44.98</v>
      </c>
      <c r="BM6" s="12">
        <v>4551</v>
      </c>
      <c r="BN6" s="2">
        <f t="shared" si="26"/>
        <v>22.49</v>
      </c>
      <c r="BO6" s="2">
        <f t="shared" si="27"/>
        <v>351</v>
      </c>
      <c r="BP6" s="2">
        <f t="shared" si="28"/>
        <v>351</v>
      </c>
      <c r="BS6" s="14" t="s">
        <v>23</v>
      </c>
      <c r="BT6" s="14">
        <v>4825</v>
      </c>
      <c r="BU6" s="2">
        <f t="shared" si="29"/>
        <v>25.493849999999998</v>
      </c>
      <c r="BV6" s="2">
        <f t="shared" si="30"/>
        <v>25</v>
      </c>
      <c r="BW6" s="2">
        <f t="shared" si="31"/>
        <v>25</v>
      </c>
      <c r="BZ6" s="14" t="s">
        <v>107</v>
      </c>
      <c r="CA6" s="14">
        <v>6215</v>
      </c>
      <c r="CB6" s="2">
        <f t="shared" si="32"/>
        <v>32.745849999999997</v>
      </c>
      <c r="CC6" s="2">
        <f t="shared" si="33"/>
        <v>315</v>
      </c>
      <c r="CD6" s="2">
        <f t="shared" si="34"/>
        <v>315</v>
      </c>
    </row>
    <row r="7" spans="1:85">
      <c r="A7" s="3">
        <v>43.930100000000003</v>
      </c>
      <c r="B7" s="3">
        <v>4209</v>
      </c>
      <c r="C7" s="15">
        <f t="shared" si="0"/>
        <v>21.965050000000002</v>
      </c>
      <c r="D7" s="2">
        <f t="shared" si="1"/>
        <v>409</v>
      </c>
      <c r="E7" s="2">
        <f>D7</f>
        <v>409</v>
      </c>
      <c r="G7" s="2"/>
      <c r="H7" s="14" t="s">
        <v>9</v>
      </c>
      <c r="I7" s="14">
        <v>4413</v>
      </c>
      <c r="J7" s="2">
        <f t="shared" si="2"/>
        <v>25.357749999999999</v>
      </c>
      <c r="K7" s="2">
        <f t="shared" si="3"/>
        <v>413</v>
      </c>
      <c r="L7" s="2">
        <f t="shared" si="4"/>
        <v>413</v>
      </c>
      <c r="O7" s="6">
        <v>44.532899999999998</v>
      </c>
      <c r="P7" s="6">
        <v>3149</v>
      </c>
      <c r="Q7" s="2">
        <f t="shared" si="5"/>
        <v>22.266449999999999</v>
      </c>
      <c r="R7" s="2">
        <f t="shared" si="6"/>
        <v>249</v>
      </c>
      <c r="S7">
        <f>R7</f>
        <v>249</v>
      </c>
      <c r="V7" s="14" t="s">
        <v>61</v>
      </c>
      <c r="W7" s="14">
        <v>3851</v>
      </c>
      <c r="X7" s="2">
        <f t="shared" si="8"/>
        <v>32.298650000000002</v>
      </c>
      <c r="Y7" s="2">
        <f t="shared" si="9"/>
        <v>351</v>
      </c>
      <c r="Z7" s="2">
        <f t="shared" si="10"/>
        <v>351</v>
      </c>
      <c r="AC7" s="8">
        <v>43.852400000000003</v>
      </c>
      <c r="AD7" s="8">
        <v>5066</v>
      </c>
      <c r="AE7" s="2">
        <f t="shared" si="11"/>
        <v>21.926200000000001</v>
      </c>
      <c r="AF7" s="2">
        <f t="shared" si="12"/>
        <v>1566</v>
      </c>
      <c r="AG7">
        <f>AF7</f>
        <v>1566</v>
      </c>
      <c r="AJ7" s="14" t="s">
        <v>155</v>
      </c>
      <c r="AK7" s="14">
        <v>3643</v>
      </c>
      <c r="AL7" s="2">
        <f t="shared" si="14"/>
        <v>25.29945</v>
      </c>
      <c r="AM7" s="2">
        <f t="shared" si="15"/>
        <v>143</v>
      </c>
      <c r="AN7" s="2">
        <f t="shared" si="16"/>
        <v>143</v>
      </c>
      <c r="AQ7" s="10">
        <v>43.930100000000003</v>
      </c>
      <c r="AR7" s="10">
        <v>4050</v>
      </c>
      <c r="AS7" s="2">
        <f t="shared" si="17"/>
        <v>21.965050000000002</v>
      </c>
      <c r="AT7" s="2">
        <f t="shared" si="18"/>
        <v>350</v>
      </c>
      <c r="AU7" s="2">
        <f t="shared" si="19"/>
        <v>350</v>
      </c>
      <c r="AX7" s="14" t="s">
        <v>24</v>
      </c>
      <c r="AY7" s="14">
        <v>4234</v>
      </c>
      <c r="AZ7" s="2">
        <f t="shared" si="20"/>
        <v>25.503550000000001</v>
      </c>
      <c r="BA7" s="2">
        <f t="shared" si="21"/>
        <v>34</v>
      </c>
      <c r="BB7" s="2">
        <f t="shared" si="22"/>
        <v>34</v>
      </c>
      <c r="BE7" s="12">
        <v>43.910699999999999</v>
      </c>
      <c r="BF7" s="12">
        <v>4866</v>
      </c>
      <c r="BG7" s="2">
        <f t="shared" si="23"/>
        <v>21.955349999999999</v>
      </c>
      <c r="BH7" s="2">
        <f t="shared" si="24"/>
        <v>566</v>
      </c>
      <c r="BI7" s="2">
        <f t="shared" si="25"/>
        <v>566</v>
      </c>
      <c r="BL7" s="12">
        <v>44.999499999999998</v>
      </c>
      <c r="BM7" s="12">
        <v>4654</v>
      </c>
      <c r="BN7" s="2">
        <f t="shared" si="26"/>
        <v>22.499749999999999</v>
      </c>
      <c r="BO7" s="2">
        <f t="shared" si="27"/>
        <v>454</v>
      </c>
      <c r="BP7" s="2">
        <f t="shared" si="28"/>
        <v>454</v>
      </c>
      <c r="BS7" s="14" t="s">
        <v>24</v>
      </c>
      <c r="BT7" s="14">
        <v>4832</v>
      </c>
      <c r="BU7" s="2">
        <f t="shared" si="29"/>
        <v>25.503550000000001</v>
      </c>
      <c r="BV7" s="2">
        <f t="shared" si="30"/>
        <v>32</v>
      </c>
      <c r="BW7" s="2">
        <f t="shared" si="31"/>
        <v>32</v>
      </c>
      <c r="BZ7" s="14" t="s">
        <v>108</v>
      </c>
      <c r="CA7" s="14">
        <v>6161</v>
      </c>
      <c r="CB7" s="2">
        <f t="shared" si="32"/>
        <v>32.755549999999999</v>
      </c>
      <c r="CC7" s="2">
        <f t="shared" si="33"/>
        <v>261</v>
      </c>
      <c r="CD7" s="2">
        <f t="shared" si="34"/>
        <v>261</v>
      </c>
    </row>
    <row r="8" spans="1:85">
      <c r="A8" s="3">
        <v>43.949599999999997</v>
      </c>
      <c r="B8" s="3">
        <v>4339</v>
      </c>
      <c r="C8" s="15">
        <f t="shared" si="0"/>
        <v>21.974799999999998</v>
      </c>
      <c r="D8" s="2">
        <f t="shared" si="1"/>
        <v>539</v>
      </c>
      <c r="E8" s="2">
        <f>D8-D2/2</f>
        <v>404.5</v>
      </c>
      <c r="G8" s="2"/>
      <c r="H8" s="14" t="s">
        <v>10</v>
      </c>
      <c r="I8" s="14">
        <v>4432</v>
      </c>
      <c r="J8" s="2">
        <f t="shared" si="2"/>
        <v>25.367450000000002</v>
      </c>
      <c r="K8" s="2">
        <f t="shared" si="3"/>
        <v>432</v>
      </c>
      <c r="L8" s="2">
        <f t="shared" si="4"/>
        <v>432</v>
      </c>
      <c r="O8" s="6">
        <v>44.552300000000002</v>
      </c>
      <c r="P8" s="6">
        <v>3092</v>
      </c>
      <c r="Q8" s="2">
        <f t="shared" si="5"/>
        <v>22.276150000000001</v>
      </c>
      <c r="R8" s="2">
        <f t="shared" si="6"/>
        <v>192</v>
      </c>
      <c r="S8" s="2">
        <f>R8-R2/2</f>
        <v>164.5</v>
      </c>
      <c r="V8" s="14" t="s">
        <v>62</v>
      </c>
      <c r="W8" s="14">
        <v>3867</v>
      </c>
      <c r="X8" s="2">
        <f t="shared" si="8"/>
        <v>32.308349999999997</v>
      </c>
      <c r="Y8" s="2">
        <f t="shared" si="9"/>
        <v>367</v>
      </c>
      <c r="Z8" s="2">
        <f t="shared" si="10"/>
        <v>367</v>
      </c>
      <c r="AC8" s="8">
        <v>43.8718</v>
      </c>
      <c r="AD8" s="8">
        <v>6427</v>
      </c>
      <c r="AE8" s="2">
        <f t="shared" si="11"/>
        <v>21.9359</v>
      </c>
      <c r="AF8" s="2">
        <f t="shared" si="12"/>
        <v>2927</v>
      </c>
      <c r="AG8" s="2">
        <f>AF8-AF2/2</f>
        <v>2881</v>
      </c>
      <c r="AJ8" s="14" t="s">
        <v>4</v>
      </c>
      <c r="AK8" s="14">
        <v>3724</v>
      </c>
      <c r="AL8" s="2">
        <f t="shared" si="14"/>
        <v>25.309149999999999</v>
      </c>
      <c r="AM8" s="2">
        <f t="shared" si="15"/>
        <v>224</v>
      </c>
      <c r="AN8" s="2">
        <f t="shared" si="16"/>
        <v>224</v>
      </c>
      <c r="AQ8" s="10">
        <v>43.949599999999997</v>
      </c>
      <c r="AR8" s="10">
        <v>4226</v>
      </c>
      <c r="AS8" s="2">
        <f t="shared" si="17"/>
        <v>21.974799999999998</v>
      </c>
      <c r="AT8" s="2">
        <f t="shared" si="18"/>
        <v>526</v>
      </c>
      <c r="AU8">
        <f>AT8-AT2/2</f>
        <v>501.5</v>
      </c>
      <c r="AX8" s="14" t="s">
        <v>25</v>
      </c>
      <c r="AY8" s="14">
        <v>4407</v>
      </c>
      <c r="AZ8" s="2">
        <f t="shared" si="20"/>
        <v>25.513300000000001</v>
      </c>
      <c r="BA8" s="2">
        <f t="shared" si="21"/>
        <v>207</v>
      </c>
      <c r="BB8" s="2">
        <f t="shared" si="22"/>
        <v>207</v>
      </c>
      <c r="BE8" s="12">
        <v>43.930100000000003</v>
      </c>
      <c r="BF8" s="12">
        <v>5522</v>
      </c>
      <c r="BG8" s="2">
        <f t="shared" si="23"/>
        <v>21.965050000000002</v>
      </c>
      <c r="BH8" s="2">
        <f t="shared" si="24"/>
        <v>1222</v>
      </c>
      <c r="BI8">
        <f>BH8-BH2/2</f>
        <v>1205</v>
      </c>
      <c r="BL8" s="12">
        <v>45.018900000000002</v>
      </c>
      <c r="BM8" s="12">
        <v>4684</v>
      </c>
      <c r="BN8" s="2">
        <f t="shared" si="26"/>
        <v>22.509450000000001</v>
      </c>
      <c r="BO8" s="2">
        <f t="shared" si="27"/>
        <v>484</v>
      </c>
      <c r="BP8">
        <f>BO8-BO2/2</f>
        <v>448</v>
      </c>
      <c r="BS8" s="14" t="s">
        <v>25</v>
      </c>
      <c r="BT8" s="14">
        <v>4900</v>
      </c>
      <c r="BU8" s="2">
        <f t="shared" si="29"/>
        <v>25.513300000000001</v>
      </c>
      <c r="BV8" s="2">
        <f t="shared" si="30"/>
        <v>100</v>
      </c>
      <c r="BW8" s="2">
        <f t="shared" si="31"/>
        <v>100</v>
      </c>
      <c r="BZ8" s="14" t="s">
        <v>109</v>
      </c>
      <c r="CA8" s="14">
        <v>6223</v>
      </c>
      <c r="CB8" s="2">
        <f t="shared" si="32"/>
        <v>32.765250000000002</v>
      </c>
      <c r="CC8" s="2">
        <f t="shared" si="33"/>
        <v>323</v>
      </c>
      <c r="CD8" s="2">
        <f t="shared" si="34"/>
        <v>323</v>
      </c>
    </row>
    <row r="9" spans="1:85">
      <c r="A9" s="3">
        <v>43.969000000000001</v>
      </c>
      <c r="B9" s="3">
        <v>4489</v>
      </c>
      <c r="C9" s="15">
        <f t="shared" si="0"/>
        <v>21.984500000000001</v>
      </c>
      <c r="D9" s="2">
        <f t="shared" si="1"/>
        <v>689</v>
      </c>
      <c r="E9" s="2">
        <f t="shared" ref="E9:E31" si="35">D9-D3/2</f>
        <v>512.5</v>
      </c>
      <c r="G9" s="2"/>
      <c r="H9" s="14" t="s">
        <v>11</v>
      </c>
      <c r="I9" s="14">
        <v>4383</v>
      </c>
      <c r="J9" s="2">
        <f t="shared" si="2"/>
        <v>25.377199999999998</v>
      </c>
      <c r="K9" s="2">
        <f t="shared" si="3"/>
        <v>383</v>
      </c>
      <c r="L9" s="2">
        <f>K9-K2/2</f>
        <v>157.5</v>
      </c>
      <c r="O9" s="6">
        <v>44.5717</v>
      </c>
      <c r="P9" s="6">
        <v>3139</v>
      </c>
      <c r="Q9" s="2">
        <f t="shared" si="5"/>
        <v>22.28585</v>
      </c>
      <c r="R9" s="2">
        <f t="shared" si="6"/>
        <v>239</v>
      </c>
      <c r="S9" s="2">
        <f t="shared" ref="S9:S30" si="36">R9-R3/2</f>
        <v>176.5</v>
      </c>
      <c r="V9" s="14" t="s">
        <v>63</v>
      </c>
      <c r="W9" s="14">
        <v>3909</v>
      </c>
      <c r="X9" s="2">
        <f t="shared" si="8"/>
        <v>32.318100000000001</v>
      </c>
      <c r="Y9" s="2">
        <f t="shared" si="9"/>
        <v>409</v>
      </c>
      <c r="Z9" s="2">
        <f t="shared" si="10"/>
        <v>409</v>
      </c>
      <c r="AC9" s="8">
        <v>43.891300000000001</v>
      </c>
      <c r="AD9" s="8">
        <v>8286</v>
      </c>
      <c r="AE9" s="2">
        <f t="shared" si="11"/>
        <v>21.945650000000001</v>
      </c>
      <c r="AF9" s="2">
        <f t="shared" si="12"/>
        <v>4786</v>
      </c>
      <c r="AG9" s="2">
        <f t="shared" ref="AG9:AG28" si="37">AF9-AF3/2</f>
        <v>4708.5</v>
      </c>
      <c r="AJ9" s="14" t="s">
        <v>5</v>
      </c>
      <c r="AK9" s="14">
        <v>3573</v>
      </c>
      <c r="AL9" s="2">
        <f t="shared" si="14"/>
        <v>25.318850000000001</v>
      </c>
      <c r="AM9" s="2">
        <f t="shared" si="15"/>
        <v>73</v>
      </c>
      <c r="AN9" s="2">
        <f>AM9-AM2/2</f>
        <v>24</v>
      </c>
      <c r="AQ9" s="10">
        <v>43.969000000000001</v>
      </c>
      <c r="AR9" s="10">
        <v>4385</v>
      </c>
      <c r="AS9" s="2">
        <f t="shared" si="17"/>
        <v>21.984500000000001</v>
      </c>
      <c r="AT9" s="2">
        <f t="shared" si="18"/>
        <v>685</v>
      </c>
      <c r="AU9" s="2">
        <f t="shared" ref="AU9:AU41" si="38">AT9-AT3/2</f>
        <v>601</v>
      </c>
      <c r="AX9" s="14" t="s">
        <v>26</v>
      </c>
      <c r="AY9" s="14">
        <v>4266</v>
      </c>
      <c r="AZ9" s="2">
        <f t="shared" si="20"/>
        <v>25.523</v>
      </c>
      <c r="BA9" s="2">
        <f t="shared" si="21"/>
        <v>66</v>
      </c>
      <c r="BB9">
        <f>BA9-BA2/2</f>
        <v>45</v>
      </c>
      <c r="BE9" s="12">
        <v>43.949599999999997</v>
      </c>
      <c r="BF9" s="12">
        <v>5969</v>
      </c>
      <c r="BG9" s="2">
        <f t="shared" si="23"/>
        <v>21.974799999999998</v>
      </c>
      <c r="BH9" s="2">
        <f t="shared" si="24"/>
        <v>1669</v>
      </c>
      <c r="BI9" s="2">
        <f t="shared" ref="BI9:BI26" si="39">BH9-BH3/2</f>
        <v>1584.5</v>
      </c>
      <c r="BL9" s="12">
        <v>45.038400000000003</v>
      </c>
      <c r="BM9" s="12">
        <v>4812</v>
      </c>
      <c r="BN9" s="2">
        <f t="shared" si="26"/>
        <v>22.519200000000001</v>
      </c>
      <c r="BO9" s="2">
        <f t="shared" si="27"/>
        <v>612</v>
      </c>
      <c r="BP9" s="2">
        <f t="shared" ref="BP9:BP31" si="40">BO9-BO3/2</f>
        <v>494</v>
      </c>
      <c r="BS9" s="14" t="s">
        <v>26</v>
      </c>
      <c r="BT9" s="14">
        <v>4905</v>
      </c>
      <c r="BU9" s="2">
        <f t="shared" si="29"/>
        <v>25.523</v>
      </c>
      <c r="BV9" s="2">
        <f t="shared" si="30"/>
        <v>105</v>
      </c>
      <c r="BW9">
        <f>BV9-BV2/2</f>
        <v>72.5</v>
      </c>
      <c r="BZ9" s="14" t="s">
        <v>110</v>
      </c>
      <c r="CA9" s="14">
        <v>6285</v>
      </c>
      <c r="CB9" s="2">
        <f t="shared" si="32"/>
        <v>32.774999999999999</v>
      </c>
      <c r="CC9" s="2">
        <f t="shared" si="33"/>
        <v>385</v>
      </c>
      <c r="CD9" s="2">
        <f t="shared" si="34"/>
        <v>385</v>
      </c>
    </row>
    <row r="10" spans="1:85">
      <c r="A10" s="3">
        <v>43.988500000000002</v>
      </c>
      <c r="B10" s="3">
        <v>4588</v>
      </c>
      <c r="C10" s="15">
        <f t="shared" si="0"/>
        <v>21.994250000000001</v>
      </c>
      <c r="D10" s="2">
        <f t="shared" si="1"/>
        <v>788</v>
      </c>
      <c r="E10" s="2">
        <f t="shared" si="35"/>
        <v>634.5</v>
      </c>
      <c r="G10" s="2"/>
      <c r="H10" s="14" t="s">
        <v>12</v>
      </c>
      <c r="I10" s="14">
        <v>4516</v>
      </c>
      <c r="J10" s="2">
        <f t="shared" si="2"/>
        <v>25.386900000000001</v>
      </c>
      <c r="K10" s="2">
        <f t="shared" si="3"/>
        <v>516</v>
      </c>
      <c r="L10" s="2">
        <f t="shared" ref="L10:L53" si="41">K10-K3/2</f>
        <v>321</v>
      </c>
      <c r="O10" s="6">
        <v>44.591200000000001</v>
      </c>
      <c r="P10" s="6">
        <v>3296</v>
      </c>
      <c r="Q10" s="2">
        <f t="shared" si="5"/>
        <v>22.2956</v>
      </c>
      <c r="R10" s="2">
        <f t="shared" si="6"/>
        <v>396</v>
      </c>
      <c r="S10" s="2">
        <f t="shared" si="36"/>
        <v>385</v>
      </c>
      <c r="V10" s="14" t="s">
        <v>64</v>
      </c>
      <c r="W10" s="14">
        <v>3984</v>
      </c>
      <c r="X10" s="2">
        <f t="shared" si="8"/>
        <v>32.327800000000003</v>
      </c>
      <c r="Y10" s="2">
        <f t="shared" si="9"/>
        <v>484</v>
      </c>
      <c r="Z10" s="2">
        <f t="shared" si="10"/>
        <v>484</v>
      </c>
      <c r="AC10" s="8">
        <v>43.910699999999999</v>
      </c>
      <c r="AD10" s="8">
        <v>9281</v>
      </c>
      <c r="AE10" s="2">
        <f t="shared" si="11"/>
        <v>21.955349999999999</v>
      </c>
      <c r="AF10" s="2">
        <f t="shared" si="12"/>
        <v>5781</v>
      </c>
      <c r="AG10" s="2">
        <f t="shared" si="37"/>
        <v>5565.5</v>
      </c>
      <c r="AJ10" s="14" t="s">
        <v>6</v>
      </c>
      <c r="AK10" s="14">
        <v>3731</v>
      </c>
      <c r="AL10" s="2">
        <f t="shared" si="14"/>
        <v>25.328600000000002</v>
      </c>
      <c r="AM10" s="2">
        <f t="shared" si="15"/>
        <v>231</v>
      </c>
      <c r="AN10" s="2">
        <f t="shared" ref="AN10:AN54" si="42">AM10-AM3/2</f>
        <v>137.5</v>
      </c>
      <c r="AQ10" s="10">
        <v>43.988500000000002</v>
      </c>
      <c r="AR10" s="10">
        <v>4406</v>
      </c>
      <c r="AS10" s="2">
        <f t="shared" si="17"/>
        <v>21.994250000000001</v>
      </c>
      <c r="AT10" s="2">
        <f t="shared" si="18"/>
        <v>706</v>
      </c>
      <c r="AU10" s="2">
        <f t="shared" si="38"/>
        <v>562</v>
      </c>
      <c r="AX10" s="14" t="s">
        <v>27</v>
      </c>
      <c r="AY10" s="14">
        <v>4388</v>
      </c>
      <c r="AZ10" s="2">
        <f t="shared" si="20"/>
        <v>25.53275</v>
      </c>
      <c r="BA10" s="2">
        <f t="shared" si="21"/>
        <v>188</v>
      </c>
      <c r="BB10" s="2">
        <f t="shared" ref="BB10:BB55" si="43">BA10-BA3/2</f>
        <v>177.5</v>
      </c>
      <c r="BE10" s="12">
        <v>43.969000000000001</v>
      </c>
      <c r="BF10" s="12">
        <v>6766</v>
      </c>
      <c r="BG10" s="2">
        <f t="shared" si="23"/>
        <v>21.984500000000001</v>
      </c>
      <c r="BH10" s="2">
        <f t="shared" si="24"/>
        <v>2466</v>
      </c>
      <c r="BI10" s="2">
        <f t="shared" si="39"/>
        <v>2374</v>
      </c>
      <c r="BL10" s="12">
        <v>45.0578</v>
      </c>
      <c r="BM10" s="12">
        <v>5248</v>
      </c>
      <c r="BN10" s="2">
        <f t="shared" si="26"/>
        <v>22.5289</v>
      </c>
      <c r="BO10" s="2">
        <f t="shared" si="27"/>
        <v>1048</v>
      </c>
      <c r="BP10" s="2">
        <f t="shared" si="40"/>
        <v>930.5</v>
      </c>
      <c r="BS10" s="14" t="s">
        <v>27</v>
      </c>
      <c r="BT10" s="14">
        <v>4891</v>
      </c>
      <c r="BU10" s="2">
        <f t="shared" si="29"/>
        <v>25.53275</v>
      </c>
      <c r="BV10" s="2">
        <f t="shared" si="30"/>
        <v>91</v>
      </c>
      <c r="BW10" s="2">
        <f t="shared" ref="BW10:BW38" si="44">BV10-BV3/2</f>
        <v>50.5</v>
      </c>
      <c r="BZ10" s="14" t="s">
        <v>111</v>
      </c>
      <c r="CA10" s="14">
        <v>6434</v>
      </c>
      <c r="CB10" s="2">
        <f t="shared" si="32"/>
        <v>32.784700000000001</v>
      </c>
      <c r="CC10" s="2">
        <f t="shared" si="33"/>
        <v>534</v>
      </c>
      <c r="CD10" s="2">
        <f t="shared" si="34"/>
        <v>534</v>
      </c>
    </row>
    <row r="11" spans="1:85">
      <c r="A11" s="3">
        <v>44.007899999999999</v>
      </c>
      <c r="B11" s="3">
        <v>5143</v>
      </c>
      <c r="C11" s="15">
        <f t="shared" si="0"/>
        <v>22.00395</v>
      </c>
      <c r="D11" s="2">
        <f t="shared" si="1"/>
        <v>1343</v>
      </c>
      <c r="E11" s="2">
        <f t="shared" si="35"/>
        <v>1157.5</v>
      </c>
      <c r="G11" s="2"/>
      <c r="H11" s="14" t="s">
        <v>13</v>
      </c>
      <c r="I11" s="14">
        <v>4353</v>
      </c>
      <c r="J11" s="2">
        <f t="shared" si="2"/>
        <v>25.396650000000001</v>
      </c>
      <c r="K11" s="2">
        <f t="shared" si="3"/>
        <v>353</v>
      </c>
      <c r="L11" s="2">
        <f t="shared" si="41"/>
        <v>108</v>
      </c>
      <c r="O11" s="6">
        <v>44.610599999999998</v>
      </c>
      <c r="P11" s="6">
        <v>3292</v>
      </c>
      <c r="Q11" s="2">
        <f t="shared" si="5"/>
        <v>22.305299999999999</v>
      </c>
      <c r="R11" s="2">
        <f t="shared" si="6"/>
        <v>392</v>
      </c>
      <c r="S11" s="2">
        <f t="shared" si="36"/>
        <v>289</v>
      </c>
      <c r="V11" s="14" t="s">
        <v>65</v>
      </c>
      <c r="W11" s="14">
        <v>3832</v>
      </c>
      <c r="X11" s="2">
        <f t="shared" si="8"/>
        <v>32.33755</v>
      </c>
      <c r="Y11" s="2">
        <f t="shared" si="9"/>
        <v>332</v>
      </c>
      <c r="Z11" s="2">
        <f t="shared" si="10"/>
        <v>332</v>
      </c>
      <c r="AC11" s="8">
        <v>43.930100000000003</v>
      </c>
      <c r="AD11" s="8">
        <v>8555</v>
      </c>
      <c r="AE11" s="2">
        <f t="shared" si="11"/>
        <v>21.965050000000002</v>
      </c>
      <c r="AF11" s="2">
        <f t="shared" si="12"/>
        <v>5055</v>
      </c>
      <c r="AG11" s="2">
        <f t="shared" si="37"/>
        <v>4796.5</v>
      </c>
      <c r="AJ11" s="14" t="s">
        <v>7</v>
      </c>
      <c r="AK11" s="14">
        <v>3627</v>
      </c>
      <c r="AL11" s="2">
        <f t="shared" si="14"/>
        <v>25.3383</v>
      </c>
      <c r="AM11" s="2">
        <f t="shared" si="15"/>
        <v>127</v>
      </c>
      <c r="AN11" s="2">
        <f t="shared" si="42"/>
        <v>27</v>
      </c>
      <c r="AQ11" s="10">
        <v>44.007899999999999</v>
      </c>
      <c r="AR11" s="10">
        <v>4534</v>
      </c>
      <c r="AS11" s="2">
        <f t="shared" si="17"/>
        <v>22.00395</v>
      </c>
      <c r="AT11" s="2">
        <f t="shared" si="18"/>
        <v>834</v>
      </c>
      <c r="AU11" s="2">
        <f t="shared" si="38"/>
        <v>709.5</v>
      </c>
      <c r="AX11" s="14" t="s">
        <v>28</v>
      </c>
      <c r="AY11" s="14">
        <v>4329</v>
      </c>
      <c r="AZ11" s="2">
        <f t="shared" si="20"/>
        <v>25.542449999999999</v>
      </c>
      <c r="BA11" s="2">
        <f t="shared" si="21"/>
        <v>129</v>
      </c>
      <c r="BB11" s="2">
        <f t="shared" si="43"/>
        <v>126</v>
      </c>
      <c r="BE11" s="12">
        <v>43.988500000000002</v>
      </c>
      <c r="BF11" s="12">
        <v>7426</v>
      </c>
      <c r="BG11" s="2">
        <f t="shared" si="23"/>
        <v>21.994250000000001</v>
      </c>
      <c r="BH11" s="2">
        <f t="shared" si="24"/>
        <v>3126</v>
      </c>
      <c r="BI11" s="2">
        <f t="shared" si="39"/>
        <v>3051</v>
      </c>
      <c r="BL11" s="12">
        <v>45.077199999999998</v>
      </c>
      <c r="BM11" s="12">
        <v>5848</v>
      </c>
      <c r="BN11" s="2">
        <f t="shared" si="26"/>
        <v>22.538599999999999</v>
      </c>
      <c r="BO11" s="2">
        <f t="shared" si="27"/>
        <v>1648</v>
      </c>
      <c r="BP11" s="2">
        <f t="shared" si="40"/>
        <v>1579.5</v>
      </c>
      <c r="BS11" s="14" t="s">
        <v>28</v>
      </c>
      <c r="BT11" s="14">
        <v>4890</v>
      </c>
      <c r="BU11" s="2">
        <f t="shared" si="29"/>
        <v>25.542449999999999</v>
      </c>
      <c r="BV11" s="2">
        <f t="shared" si="30"/>
        <v>90</v>
      </c>
      <c r="BW11" s="2">
        <f t="shared" si="44"/>
        <v>55.5</v>
      </c>
      <c r="BZ11" s="14" t="s">
        <v>112</v>
      </c>
      <c r="CA11" s="14">
        <v>6640</v>
      </c>
      <c r="CB11" s="2">
        <f t="shared" si="32"/>
        <v>32.794449999999998</v>
      </c>
      <c r="CC11" s="2">
        <f t="shared" si="33"/>
        <v>740</v>
      </c>
      <c r="CD11" s="2">
        <f t="shared" si="34"/>
        <v>740</v>
      </c>
    </row>
    <row r="12" spans="1:85">
      <c r="A12" s="3">
        <v>44.0274</v>
      </c>
      <c r="B12" s="3">
        <v>5990</v>
      </c>
      <c r="C12" s="15">
        <f t="shared" si="0"/>
        <v>22.0137</v>
      </c>
      <c r="D12" s="2">
        <f t="shared" si="1"/>
        <v>2190</v>
      </c>
      <c r="E12" s="2">
        <f t="shared" si="35"/>
        <v>1996</v>
      </c>
      <c r="G12" s="2"/>
      <c r="H12" s="14" t="s">
        <v>14</v>
      </c>
      <c r="I12" s="14">
        <v>4504</v>
      </c>
      <c r="J12" s="2">
        <f t="shared" si="2"/>
        <v>25.40635</v>
      </c>
      <c r="K12" s="2">
        <f t="shared" si="3"/>
        <v>504</v>
      </c>
      <c r="L12" s="2">
        <f t="shared" si="41"/>
        <v>252.5</v>
      </c>
      <c r="O12" s="6">
        <v>44.630099999999999</v>
      </c>
      <c r="P12" s="6">
        <v>3384</v>
      </c>
      <c r="Q12" s="2">
        <f t="shared" si="5"/>
        <v>22.315049999999999</v>
      </c>
      <c r="R12" s="2">
        <f t="shared" si="6"/>
        <v>484</v>
      </c>
      <c r="S12" s="2">
        <f t="shared" si="36"/>
        <v>336</v>
      </c>
      <c r="V12" s="14" t="s">
        <v>66</v>
      </c>
      <c r="W12" s="14">
        <v>3867</v>
      </c>
      <c r="X12" s="2">
        <f t="shared" si="8"/>
        <v>32.347250000000003</v>
      </c>
      <c r="Y12" s="2">
        <f t="shared" si="9"/>
        <v>367</v>
      </c>
      <c r="Z12" s="2">
        <f>Y12-Y2/2</f>
        <v>168.5</v>
      </c>
      <c r="AC12" s="8">
        <v>43.949599999999997</v>
      </c>
      <c r="AD12" s="8">
        <v>7476</v>
      </c>
      <c r="AE12" s="2">
        <f t="shared" si="11"/>
        <v>21.974799999999998</v>
      </c>
      <c r="AF12" s="2">
        <f t="shared" si="12"/>
        <v>3976</v>
      </c>
      <c r="AG12" s="2">
        <f t="shared" si="37"/>
        <v>3544.5</v>
      </c>
      <c r="AJ12" s="14" t="s">
        <v>8</v>
      </c>
      <c r="AK12" s="14">
        <v>3703</v>
      </c>
      <c r="AL12" s="2">
        <f t="shared" si="14"/>
        <v>25.348050000000001</v>
      </c>
      <c r="AM12" s="2">
        <f t="shared" si="15"/>
        <v>203</v>
      </c>
      <c r="AN12" s="2">
        <f t="shared" si="42"/>
        <v>132</v>
      </c>
      <c r="AQ12" s="10">
        <v>44.0274</v>
      </c>
      <c r="AR12" s="10">
        <v>4823</v>
      </c>
      <c r="AS12" s="2">
        <f t="shared" si="17"/>
        <v>22.0137</v>
      </c>
      <c r="AT12" s="2">
        <f t="shared" si="18"/>
        <v>1123</v>
      </c>
      <c r="AU12" s="2">
        <f t="shared" si="38"/>
        <v>922</v>
      </c>
      <c r="AX12" s="14" t="s">
        <v>29</v>
      </c>
      <c r="AY12" s="14">
        <v>4305</v>
      </c>
      <c r="AZ12" s="2">
        <f t="shared" si="20"/>
        <v>25.552199999999999</v>
      </c>
      <c r="BA12" s="2">
        <f t="shared" si="21"/>
        <v>105</v>
      </c>
      <c r="BB12" s="2">
        <f t="shared" si="43"/>
        <v>42.5</v>
      </c>
      <c r="BE12" s="12">
        <v>44.007899999999999</v>
      </c>
      <c r="BF12" s="12">
        <v>7676</v>
      </c>
      <c r="BG12" s="2">
        <f t="shared" si="23"/>
        <v>22.00395</v>
      </c>
      <c r="BH12" s="2">
        <f t="shared" si="24"/>
        <v>3376</v>
      </c>
      <c r="BI12" s="2">
        <f t="shared" si="39"/>
        <v>3208</v>
      </c>
      <c r="BL12" s="12">
        <v>45.096699999999998</v>
      </c>
      <c r="BM12" s="12">
        <v>6586</v>
      </c>
      <c r="BN12" s="2">
        <f t="shared" si="26"/>
        <v>22.548349999999999</v>
      </c>
      <c r="BO12" s="2">
        <f t="shared" si="27"/>
        <v>2386</v>
      </c>
      <c r="BP12" s="2">
        <f t="shared" si="40"/>
        <v>2210.5</v>
      </c>
      <c r="BS12" s="14" t="s">
        <v>29</v>
      </c>
      <c r="BT12" s="14">
        <v>5133</v>
      </c>
      <c r="BU12" s="2">
        <f t="shared" si="29"/>
        <v>25.552199999999999</v>
      </c>
      <c r="BV12" s="2">
        <f t="shared" si="30"/>
        <v>333</v>
      </c>
      <c r="BW12" s="2">
        <f t="shared" si="44"/>
        <v>375.5</v>
      </c>
      <c r="BZ12" s="14" t="s">
        <v>113</v>
      </c>
      <c r="CA12" s="14">
        <v>6839</v>
      </c>
      <c r="CB12" s="2">
        <f t="shared" si="32"/>
        <v>32.80415</v>
      </c>
      <c r="CC12" s="2">
        <f t="shared" si="33"/>
        <v>939</v>
      </c>
      <c r="CD12">
        <f>CC12-CC2/2</f>
        <v>902</v>
      </c>
    </row>
    <row r="13" spans="1:85">
      <c r="A13" s="3">
        <v>44.046799999999998</v>
      </c>
      <c r="B13" s="3">
        <v>6367</v>
      </c>
      <c r="C13" s="15">
        <f t="shared" si="0"/>
        <v>22.023399999999999</v>
      </c>
      <c r="D13" s="2">
        <f t="shared" si="1"/>
        <v>2567</v>
      </c>
      <c r="E13" s="2">
        <f t="shared" si="35"/>
        <v>2362.5</v>
      </c>
      <c r="G13" s="2"/>
      <c r="H13" s="14" t="s">
        <v>15</v>
      </c>
      <c r="I13" s="14">
        <v>4394</v>
      </c>
      <c r="J13" s="2">
        <f t="shared" si="2"/>
        <v>25.4161</v>
      </c>
      <c r="K13" s="2">
        <f t="shared" si="3"/>
        <v>394</v>
      </c>
      <c r="L13" s="2">
        <f t="shared" si="41"/>
        <v>186</v>
      </c>
      <c r="O13" s="6">
        <v>44.649500000000003</v>
      </c>
      <c r="P13" s="6">
        <v>3558</v>
      </c>
      <c r="Q13" s="2">
        <f t="shared" si="5"/>
        <v>22.324750000000002</v>
      </c>
      <c r="R13" s="2">
        <f t="shared" si="6"/>
        <v>658</v>
      </c>
      <c r="S13" s="2">
        <f t="shared" si="36"/>
        <v>533.5</v>
      </c>
      <c r="V13" s="14" t="s">
        <v>67</v>
      </c>
      <c r="W13" s="14">
        <v>3904</v>
      </c>
      <c r="X13" s="2">
        <f t="shared" si="8"/>
        <v>32.356999999999999</v>
      </c>
      <c r="Y13" s="2">
        <f t="shared" si="9"/>
        <v>404</v>
      </c>
      <c r="Z13" s="2">
        <f t="shared" ref="Z13:Z76" si="45">Y13-Y3/2</f>
        <v>185.5</v>
      </c>
      <c r="AC13" s="8">
        <v>43.969000000000001</v>
      </c>
      <c r="AD13" s="8">
        <v>7001</v>
      </c>
      <c r="AE13" s="2">
        <f t="shared" si="11"/>
        <v>21.984500000000001</v>
      </c>
      <c r="AF13" s="2">
        <f t="shared" si="12"/>
        <v>3501</v>
      </c>
      <c r="AG13" s="2">
        <f t="shared" si="37"/>
        <v>2718</v>
      </c>
      <c r="AJ13" s="14" t="s">
        <v>9</v>
      </c>
      <c r="AK13" s="14">
        <v>3620</v>
      </c>
      <c r="AL13" s="2">
        <f t="shared" si="14"/>
        <v>25.357749999999999</v>
      </c>
      <c r="AM13" s="2">
        <f t="shared" si="15"/>
        <v>120</v>
      </c>
      <c r="AN13" s="2">
        <f t="shared" si="42"/>
        <v>21</v>
      </c>
      <c r="AQ13" s="10">
        <v>44.046799999999998</v>
      </c>
      <c r="AR13" s="10">
        <v>4997</v>
      </c>
      <c r="AS13" s="2">
        <f t="shared" si="17"/>
        <v>22.023399999999999</v>
      </c>
      <c r="AT13" s="2">
        <f t="shared" si="18"/>
        <v>1297</v>
      </c>
      <c r="AU13" s="2">
        <f t="shared" si="38"/>
        <v>1122</v>
      </c>
      <c r="AX13" s="14" t="s">
        <v>30</v>
      </c>
      <c r="AY13" s="14">
        <v>4449</v>
      </c>
      <c r="AZ13" s="2">
        <f t="shared" si="20"/>
        <v>25.561900000000001</v>
      </c>
      <c r="BA13" s="2">
        <f t="shared" si="21"/>
        <v>249</v>
      </c>
      <c r="BB13" s="2">
        <f t="shared" si="43"/>
        <v>166</v>
      </c>
      <c r="BE13" s="12">
        <v>44.0274</v>
      </c>
      <c r="BF13" s="12">
        <v>7391</v>
      </c>
      <c r="BG13" s="2">
        <f t="shared" si="23"/>
        <v>22.0137</v>
      </c>
      <c r="BH13" s="2">
        <f t="shared" si="24"/>
        <v>3091</v>
      </c>
      <c r="BI13" s="2">
        <f t="shared" si="39"/>
        <v>2808</v>
      </c>
      <c r="BL13" s="12">
        <v>45.116100000000003</v>
      </c>
      <c r="BM13" s="12">
        <v>7299</v>
      </c>
      <c r="BN13" s="2">
        <f t="shared" si="26"/>
        <v>22.558050000000001</v>
      </c>
      <c r="BO13" s="2">
        <f t="shared" si="27"/>
        <v>3099</v>
      </c>
      <c r="BP13" s="2">
        <f t="shared" si="40"/>
        <v>2872</v>
      </c>
      <c r="BS13" s="14" t="s">
        <v>30</v>
      </c>
      <c r="BT13" s="14">
        <v>5208</v>
      </c>
      <c r="BU13" s="2">
        <f t="shared" si="29"/>
        <v>25.561900000000001</v>
      </c>
      <c r="BV13" s="2">
        <f t="shared" si="30"/>
        <v>408</v>
      </c>
      <c r="BW13" s="2">
        <f t="shared" si="44"/>
        <v>395.5</v>
      </c>
      <c r="BZ13" s="14" t="s">
        <v>114</v>
      </c>
      <c r="CA13" s="14">
        <v>7229</v>
      </c>
      <c r="CB13" s="2">
        <f t="shared" si="32"/>
        <v>32.813850000000002</v>
      </c>
      <c r="CC13" s="2">
        <f t="shared" si="33"/>
        <v>1329</v>
      </c>
      <c r="CD13" s="2">
        <f t="shared" ref="CD13:CD42" si="46">CC13-CC3/2</f>
        <v>1256.5</v>
      </c>
    </row>
    <row r="14" spans="1:85">
      <c r="A14" s="3">
        <v>44.066200000000002</v>
      </c>
      <c r="B14" s="3">
        <v>7038</v>
      </c>
      <c r="C14" s="15">
        <f t="shared" si="0"/>
        <v>22.033100000000001</v>
      </c>
      <c r="D14" s="2">
        <f t="shared" si="1"/>
        <v>3238</v>
      </c>
      <c r="E14" s="2">
        <f t="shared" si="35"/>
        <v>2968.5</v>
      </c>
      <c r="G14" s="2"/>
      <c r="H14" s="14" t="s">
        <v>16</v>
      </c>
      <c r="I14" s="14">
        <v>4472</v>
      </c>
      <c r="J14" s="2">
        <f t="shared" si="2"/>
        <v>25.425799999999999</v>
      </c>
      <c r="K14" s="2">
        <f t="shared" si="3"/>
        <v>472</v>
      </c>
      <c r="L14" s="2">
        <f t="shared" si="41"/>
        <v>265.5</v>
      </c>
      <c r="O14" s="6">
        <v>44.668900000000001</v>
      </c>
      <c r="P14" s="6">
        <v>3678</v>
      </c>
      <c r="Q14" s="2">
        <f t="shared" si="5"/>
        <v>22.33445</v>
      </c>
      <c r="R14" s="2">
        <f t="shared" si="6"/>
        <v>778</v>
      </c>
      <c r="S14" s="2">
        <f t="shared" si="36"/>
        <v>682</v>
      </c>
      <c r="V14" s="14" t="s">
        <v>68</v>
      </c>
      <c r="W14" s="14">
        <v>3857</v>
      </c>
      <c r="X14" s="2">
        <f t="shared" si="8"/>
        <v>32.366700000000002</v>
      </c>
      <c r="Y14" s="2">
        <f t="shared" si="9"/>
        <v>357</v>
      </c>
      <c r="Z14" s="2">
        <f t="shared" si="45"/>
        <v>200.5</v>
      </c>
      <c r="AC14" s="8">
        <v>43.988500000000002</v>
      </c>
      <c r="AD14" s="8">
        <v>6953</v>
      </c>
      <c r="AE14" s="2">
        <f t="shared" si="11"/>
        <v>21.994250000000001</v>
      </c>
      <c r="AF14" s="2">
        <f t="shared" si="12"/>
        <v>3453</v>
      </c>
      <c r="AG14" s="2">
        <f t="shared" si="37"/>
        <v>1989.5</v>
      </c>
      <c r="AJ14" s="14" t="s">
        <v>10</v>
      </c>
      <c r="AK14" s="14">
        <v>3713</v>
      </c>
      <c r="AL14" s="2">
        <f t="shared" si="14"/>
        <v>25.367450000000002</v>
      </c>
      <c r="AM14" s="2">
        <f t="shared" si="15"/>
        <v>213</v>
      </c>
      <c r="AN14" s="2">
        <f t="shared" si="42"/>
        <v>141.5</v>
      </c>
      <c r="AQ14" s="10">
        <v>44.066200000000002</v>
      </c>
      <c r="AR14" s="10">
        <v>5210</v>
      </c>
      <c r="AS14" s="2">
        <f t="shared" si="17"/>
        <v>22.033100000000001</v>
      </c>
      <c r="AT14" s="2">
        <f t="shared" si="18"/>
        <v>1510</v>
      </c>
      <c r="AU14" s="2">
        <f t="shared" si="38"/>
        <v>1247</v>
      </c>
      <c r="AX14" s="14" t="s">
        <v>31</v>
      </c>
      <c r="AY14" s="14">
        <v>4478</v>
      </c>
      <c r="AZ14" s="2">
        <f t="shared" si="20"/>
        <v>25.5716</v>
      </c>
      <c r="BA14" s="2">
        <f t="shared" si="21"/>
        <v>278</v>
      </c>
      <c r="BB14" s="2">
        <f t="shared" si="43"/>
        <v>261</v>
      </c>
      <c r="BE14" s="12">
        <v>44.046799999999998</v>
      </c>
      <c r="BF14" s="12">
        <v>6836</v>
      </c>
      <c r="BG14" s="2">
        <f t="shared" si="23"/>
        <v>22.023399999999999</v>
      </c>
      <c r="BH14" s="2">
        <f t="shared" si="24"/>
        <v>2536</v>
      </c>
      <c r="BI14" s="2">
        <f t="shared" si="39"/>
        <v>1925</v>
      </c>
      <c r="BL14" s="12">
        <v>45.135599999999997</v>
      </c>
      <c r="BM14" s="12">
        <v>7827</v>
      </c>
      <c r="BN14" s="2">
        <f t="shared" si="26"/>
        <v>22.567799999999998</v>
      </c>
      <c r="BO14" s="2">
        <f t="shared" si="27"/>
        <v>3627</v>
      </c>
      <c r="BP14" s="2">
        <f t="shared" si="40"/>
        <v>3385</v>
      </c>
      <c r="BS14" s="14" t="s">
        <v>31</v>
      </c>
      <c r="BT14" s="14">
        <v>5379</v>
      </c>
      <c r="BU14" s="2">
        <f t="shared" si="29"/>
        <v>25.5716</v>
      </c>
      <c r="BV14" s="2">
        <f t="shared" si="30"/>
        <v>579</v>
      </c>
      <c r="BW14" s="2">
        <f t="shared" si="44"/>
        <v>563</v>
      </c>
      <c r="BZ14" s="14" t="s">
        <v>115</v>
      </c>
      <c r="CA14" s="14">
        <v>7838</v>
      </c>
      <c r="CB14" s="2">
        <f t="shared" si="32"/>
        <v>32.823599999999999</v>
      </c>
      <c r="CC14" s="2">
        <f t="shared" si="33"/>
        <v>1938</v>
      </c>
      <c r="CD14" s="2">
        <f t="shared" si="46"/>
        <v>1805</v>
      </c>
    </row>
    <row r="15" spans="1:85">
      <c r="A15" s="3">
        <v>44.085700000000003</v>
      </c>
      <c r="B15" s="3">
        <v>7609</v>
      </c>
      <c r="C15" s="15">
        <f t="shared" si="0"/>
        <v>22.042850000000001</v>
      </c>
      <c r="D15" s="2">
        <f t="shared" si="1"/>
        <v>3809</v>
      </c>
      <c r="E15" s="2">
        <f t="shared" si="35"/>
        <v>3464.5</v>
      </c>
      <c r="G15" s="2"/>
      <c r="H15" s="14" t="s">
        <v>17</v>
      </c>
      <c r="I15" s="14">
        <v>4362</v>
      </c>
      <c r="J15" s="2">
        <f t="shared" si="2"/>
        <v>25.435500000000001</v>
      </c>
      <c r="K15" s="2">
        <f t="shared" si="3"/>
        <v>362</v>
      </c>
      <c r="L15" s="2">
        <f t="shared" si="41"/>
        <v>146</v>
      </c>
      <c r="O15" s="6">
        <v>44.688400000000001</v>
      </c>
      <c r="P15" s="6">
        <v>3830</v>
      </c>
      <c r="Q15" s="2">
        <f t="shared" si="5"/>
        <v>22.344200000000001</v>
      </c>
      <c r="R15" s="2">
        <f t="shared" si="6"/>
        <v>930</v>
      </c>
      <c r="S15" s="2">
        <f t="shared" si="36"/>
        <v>810.5</v>
      </c>
      <c r="V15" s="14" t="s">
        <v>69</v>
      </c>
      <c r="W15" s="14">
        <v>3886</v>
      </c>
      <c r="X15" s="2">
        <f t="shared" si="8"/>
        <v>32.376399999999997</v>
      </c>
      <c r="Y15" s="2">
        <f t="shared" si="9"/>
        <v>386</v>
      </c>
      <c r="Z15" s="2">
        <f t="shared" si="45"/>
        <v>213</v>
      </c>
      <c r="AC15" s="8">
        <v>44.007899999999999</v>
      </c>
      <c r="AD15" s="8">
        <v>7656</v>
      </c>
      <c r="AE15" s="2">
        <f t="shared" si="11"/>
        <v>22.00395</v>
      </c>
      <c r="AF15" s="2">
        <f t="shared" si="12"/>
        <v>4156</v>
      </c>
      <c r="AG15" s="2">
        <f t="shared" si="37"/>
        <v>1763</v>
      </c>
      <c r="AJ15" s="14" t="s">
        <v>11</v>
      </c>
      <c r="AK15" s="14">
        <v>3705</v>
      </c>
      <c r="AL15" s="2">
        <f t="shared" si="14"/>
        <v>25.377199999999998</v>
      </c>
      <c r="AM15" s="2">
        <f t="shared" si="15"/>
        <v>205</v>
      </c>
      <c r="AN15" s="2">
        <f t="shared" si="42"/>
        <v>93</v>
      </c>
      <c r="AQ15" s="10">
        <v>44.085700000000003</v>
      </c>
      <c r="AR15" s="10">
        <v>5604</v>
      </c>
      <c r="AS15" s="2">
        <f t="shared" si="17"/>
        <v>22.042850000000001</v>
      </c>
      <c r="AT15" s="2">
        <f t="shared" si="18"/>
        <v>1904</v>
      </c>
      <c r="AU15" s="2">
        <f t="shared" si="38"/>
        <v>1561.5</v>
      </c>
      <c r="AX15" s="14" t="s">
        <v>32</v>
      </c>
      <c r="AY15" s="14">
        <v>4593</v>
      </c>
      <c r="AZ15" s="2">
        <f t="shared" si="20"/>
        <v>25.58135</v>
      </c>
      <c r="BA15" s="2">
        <f t="shared" si="21"/>
        <v>393</v>
      </c>
      <c r="BB15" s="2">
        <f t="shared" si="43"/>
        <v>289.5</v>
      </c>
      <c r="BE15" s="12">
        <v>44.066200000000002</v>
      </c>
      <c r="BF15" s="12">
        <v>6512</v>
      </c>
      <c r="BG15" s="2">
        <f t="shared" si="23"/>
        <v>22.033100000000001</v>
      </c>
      <c r="BH15" s="2">
        <f t="shared" si="24"/>
        <v>2212</v>
      </c>
      <c r="BI15" s="2">
        <f t="shared" si="39"/>
        <v>1377.5</v>
      </c>
      <c r="BL15" s="12">
        <v>45.155000000000001</v>
      </c>
      <c r="BM15" s="12">
        <v>7614</v>
      </c>
      <c r="BN15" s="2">
        <f t="shared" si="26"/>
        <v>22.577500000000001</v>
      </c>
      <c r="BO15" s="2">
        <f t="shared" si="27"/>
        <v>3414</v>
      </c>
      <c r="BP15" s="2">
        <f t="shared" si="40"/>
        <v>3108</v>
      </c>
      <c r="BS15" s="14" t="s">
        <v>32</v>
      </c>
      <c r="BT15" s="14">
        <v>5458</v>
      </c>
      <c r="BU15" s="2">
        <f t="shared" si="29"/>
        <v>25.58135</v>
      </c>
      <c r="BV15" s="2">
        <f t="shared" si="30"/>
        <v>658</v>
      </c>
      <c r="BW15" s="2">
        <f t="shared" si="44"/>
        <v>608</v>
      </c>
      <c r="BZ15" s="14" t="s">
        <v>116</v>
      </c>
      <c r="CA15" s="14">
        <v>8127</v>
      </c>
      <c r="CB15" s="2">
        <f t="shared" si="32"/>
        <v>32.833300000000001</v>
      </c>
      <c r="CC15" s="2">
        <f t="shared" si="33"/>
        <v>2227</v>
      </c>
      <c r="CD15" s="2">
        <f t="shared" si="46"/>
        <v>2086.5</v>
      </c>
    </row>
    <row r="16" spans="1:85">
      <c r="A16" s="3">
        <v>44.1051</v>
      </c>
      <c r="B16" s="3">
        <v>8290</v>
      </c>
      <c r="C16" s="15">
        <f t="shared" si="0"/>
        <v>22.05255</v>
      </c>
      <c r="D16" s="2">
        <f t="shared" si="1"/>
        <v>4490</v>
      </c>
      <c r="E16" s="2">
        <f t="shared" si="35"/>
        <v>4096</v>
      </c>
      <c r="G16" s="2"/>
      <c r="H16" s="14" t="s">
        <v>18</v>
      </c>
      <c r="I16" s="14">
        <v>4554</v>
      </c>
      <c r="J16" s="2">
        <f t="shared" si="2"/>
        <v>25.445250000000001</v>
      </c>
      <c r="K16" s="2">
        <f t="shared" si="3"/>
        <v>554</v>
      </c>
      <c r="L16" s="2">
        <f t="shared" si="41"/>
        <v>362.5</v>
      </c>
      <c r="O16" s="6">
        <v>44.707799999999999</v>
      </c>
      <c r="P16" s="6">
        <v>3953</v>
      </c>
      <c r="Q16" s="2">
        <f t="shared" si="5"/>
        <v>22.353899999999999</v>
      </c>
      <c r="R16" s="2">
        <f t="shared" si="6"/>
        <v>1053</v>
      </c>
      <c r="S16" s="2">
        <f t="shared" si="36"/>
        <v>855</v>
      </c>
      <c r="V16" s="14" t="s">
        <v>70</v>
      </c>
      <c r="W16" s="14">
        <v>4074</v>
      </c>
      <c r="X16" s="2">
        <f t="shared" si="8"/>
        <v>32.386150000000001</v>
      </c>
      <c r="Y16" s="2">
        <f t="shared" si="9"/>
        <v>574</v>
      </c>
      <c r="Z16" s="2">
        <f t="shared" si="45"/>
        <v>408</v>
      </c>
      <c r="AC16" s="8">
        <v>44.0274</v>
      </c>
      <c r="AD16" s="8">
        <v>7851</v>
      </c>
      <c r="AE16" s="2">
        <f t="shared" si="11"/>
        <v>22.0137</v>
      </c>
      <c r="AF16" s="2">
        <f t="shared" si="12"/>
        <v>4351</v>
      </c>
      <c r="AG16" s="2">
        <f t="shared" si="37"/>
        <v>1460.5</v>
      </c>
      <c r="AJ16" s="14" t="s">
        <v>12</v>
      </c>
      <c r="AK16" s="14">
        <v>3706</v>
      </c>
      <c r="AL16" s="2">
        <f t="shared" si="14"/>
        <v>25.386900000000001</v>
      </c>
      <c r="AM16" s="2">
        <f t="shared" si="15"/>
        <v>206</v>
      </c>
      <c r="AN16" s="2">
        <f t="shared" si="42"/>
        <v>169.5</v>
      </c>
      <c r="AQ16" s="10">
        <v>44.1051</v>
      </c>
      <c r="AR16" s="10">
        <v>6320</v>
      </c>
      <c r="AS16" s="2">
        <f t="shared" si="17"/>
        <v>22.05255</v>
      </c>
      <c r="AT16" s="2">
        <f t="shared" si="18"/>
        <v>2620</v>
      </c>
      <c r="AU16" s="2">
        <f t="shared" si="38"/>
        <v>2267</v>
      </c>
      <c r="AX16" s="14" t="s">
        <v>33</v>
      </c>
      <c r="AY16" s="14">
        <v>4594</v>
      </c>
      <c r="AZ16" s="2">
        <f t="shared" si="20"/>
        <v>25.591049999999999</v>
      </c>
      <c r="BA16" s="2">
        <f t="shared" si="21"/>
        <v>394</v>
      </c>
      <c r="BB16" s="2">
        <f t="shared" si="43"/>
        <v>361</v>
      </c>
      <c r="BE16" s="12">
        <v>44.085700000000003</v>
      </c>
      <c r="BF16" s="12">
        <v>6412</v>
      </c>
      <c r="BG16" s="2">
        <f t="shared" si="23"/>
        <v>22.042850000000001</v>
      </c>
      <c r="BH16" s="2">
        <f t="shared" si="24"/>
        <v>2112</v>
      </c>
      <c r="BI16" s="2">
        <f t="shared" si="39"/>
        <v>879</v>
      </c>
      <c r="BL16" s="12">
        <v>45.174399999999999</v>
      </c>
      <c r="BM16" s="12">
        <v>7167</v>
      </c>
      <c r="BN16" s="2">
        <f t="shared" si="26"/>
        <v>22.587199999999999</v>
      </c>
      <c r="BO16" s="2">
        <f t="shared" si="27"/>
        <v>2967</v>
      </c>
      <c r="BP16" s="2">
        <f t="shared" si="40"/>
        <v>2443</v>
      </c>
      <c r="BS16" s="14" t="s">
        <v>33</v>
      </c>
      <c r="BT16" s="14">
        <v>5803</v>
      </c>
      <c r="BU16" s="2">
        <f t="shared" si="29"/>
        <v>25.591049999999999</v>
      </c>
      <c r="BV16" s="2">
        <f t="shared" si="30"/>
        <v>1003</v>
      </c>
      <c r="BW16" s="2">
        <f t="shared" si="44"/>
        <v>950.5</v>
      </c>
      <c r="BZ16" s="14" t="s">
        <v>117</v>
      </c>
      <c r="CA16" s="14">
        <v>8603</v>
      </c>
      <c r="CB16" s="2">
        <f t="shared" si="32"/>
        <v>32.843049999999998</v>
      </c>
      <c r="CC16" s="2">
        <f t="shared" si="33"/>
        <v>2703</v>
      </c>
      <c r="CD16" s="2">
        <f t="shared" si="46"/>
        <v>2545.5</v>
      </c>
    </row>
    <row r="17" spans="1:82">
      <c r="A17" s="3">
        <v>44.124600000000001</v>
      </c>
      <c r="B17" s="3">
        <v>8694</v>
      </c>
      <c r="C17" s="15">
        <f t="shared" si="0"/>
        <v>22.0623</v>
      </c>
      <c r="D17" s="2">
        <f t="shared" si="1"/>
        <v>4894</v>
      </c>
      <c r="E17" s="2">
        <f t="shared" si="35"/>
        <v>4222.5</v>
      </c>
      <c r="G17" s="2"/>
      <c r="H17" s="14" t="s">
        <v>19</v>
      </c>
      <c r="I17" s="14">
        <v>4464</v>
      </c>
      <c r="J17" s="2">
        <f t="shared" si="2"/>
        <v>25.45495</v>
      </c>
      <c r="K17" s="2">
        <f t="shared" si="3"/>
        <v>464</v>
      </c>
      <c r="L17" s="2">
        <f t="shared" si="41"/>
        <v>206</v>
      </c>
      <c r="O17" s="6">
        <v>44.7273</v>
      </c>
      <c r="P17" s="6">
        <v>4129</v>
      </c>
      <c r="Q17" s="2">
        <f t="shared" si="5"/>
        <v>22.36365</v>
      </c>
      <c r="R17" s="2">
        <f t="shared" si="6"/>
        <v>1229</v>
      </c>
      <c r="S17" s="2">
        <f t="shared" si="36"/>
        <v>1033</v>
      </c>
      <c r="V17" s="14" t="s">
        <v>71</v>
      </c>
      <c r="W17" s="14">
        <v>4041</v>
      </c>
      <c r="X17" s="2">
        <f t="shared" si="8"/>
        <v>32.395850000000003</v>
      </c>
      <c r="Y17" s="2">
        <f t="shared" si="9"/>
        <v>541</v>
      </c>
      <c r="Z17" s="2">
        <f t="shared" si="45"/>
        <v>365.5</v>
      </c>
      <c r="AC17" s="8">
        <v>44.046799999999998</v>
      </c>
      <c r="AD17" s="8">
        <v>7198</v>
      </c>
      <c r="AE17" s="2">
        <f t="shared" si="11"/>
        <v>22.023399999999999</v>
      </c>
      <c r="AF17" s="2">
        <f t="shared" si="12"/>
        <v>3698</v>
      </c>
      <c r="AG17" s="2">
        <f t="shared" si="37"/>
        <v>1170.5</v>
      </c>
      <c r="AJ17" s="14" t="s">
        <v>13</v>
      </c>
      <c r="AK17" s="14">
        <v>3744</v>
      </c>
      <c r="AL17" s="2">
        <f t="shared" si="14"/>
        <v>25.396650000000001</v>
      </c>
      <c r="AM17" s="2">
        <f t="shared" si="15"/>
        <v>244</v>
      </c>
      <c r="AN17" s="2">
        <f t="shared" si="42"/>
        <v>128.5</v>
      </c>
      <c r="AQ17" s="10">
        <v>44.124600000000001</v>
      </c>
      <c r="AR17" s="10">
        <v>7622</v>
      </c>
      <c r="AS17" s="2">
        <f t="shared" si="17"/>
        <v>22.0623</v>
      </c>
      <c r="AT17" s="2">
        <f t="shared" si="18"/>
        <v>3922</v>
      </c>
      <c r="AU17" s="2">
        <f t="shared" si="38"/>
        <v>3505</v>
      </c>
      <c r="AX17" s="14" t="s">
        <v>34</v>
      </c>
      <c r="AY17" s="14">
        <v>4720</v>
      </c>
      <c r="AZ17" s="2">
        <f t="shared" si="20"/>
        <v>25.6008</v>
      </c>
      <c r="BA17" s="2">
        <f t="shared" si="21"/>
        <v>520</v>
      </c>
      <c r="BB17" s="2">
        <f t="shared" si="43"/>
        <v>426</v>
      </c>
      <c r="BE17" s="12">
        <v>44.1051</v>
      </c>
      <c r="BF17" s="12">
        <v>6274</v>
      </c>
      <c r="BG17" s="2">
        <f t="shared" si="23"/>
        <v>22.05255</v>
      </c>
      <c r="BH17" s="2">
        <f t="shared" si="24"/>
        <v>1974</v>
      </c>
      <c r="BI17" s="2">
        <f t="shared" si="39"/>
        <v>411</v>
      </c>
      <c r="BL17" s="12">
        <v>45.193899999999999</v>
      </c>
      <c r="BM17" s="12">
        <v>6654</v>
      </c>
      <c r="BN17" s="2">
        <f t="shared" si="26"/>
        <v>22.59695</v>
      </c>
      <c r="BO17" s="2">
        <f t="shared" si="27"/>
        <v>2454</v>
      </c>
      <c r="BP17" s="2">
        <f t="shared" si="40"/>
        <v>1630</v>
      </c>
      <c r="BS17" s="14" t="s">
        <v>34</v>
      </c>
      <c r="BT17" s="14">
        <v>6006</v>
      </c>
      <c r="BU17" s="2">
        <f t="shared" si="29"/>
        <v>25.6008</v>
      </c>
      <c r="BV17" s="2">
        <f t="shared" si="30"/>
        <v>1206</v>
      </c>
      <c r="BW17" s="2">
        <f t="shared" si="44"/>
        <v>1160.5</v>
      </c>
      <c r="BZ17" s="14" t="s">
        <v>118</v>
      </c>
      <c r="CA17" s="14">
        <v>8644</v>
      </c>
      <c r="CB17" s="2">
        <f t="shared" si="32"/>
        <v>32.85275</v>
      </c>
      <c r="CC17" s="2">
        <f t="shared" si="33"/>
        <v>2744</v>
      </c>
      <c r="CD17" s="2">
        <f t="shared" si="46"/>
        <v>2613.5</v>
      </c>
    </row>
    <row r="18" spans="1:82">
      <c r="A18" s="3">
        <v>44.143999999999998</v>
      </c>
      <c r="B18" s="3">
        <v>7366</v>
      </c>
      <c r="C18" s="15">
        <f t="shared" si="0"/>
        <v>22.071999999999999</v>
      </c>
      <c r="D18" s="2">
        <f t="shared" si="1"/>
        <v>3566</v>
      </c>
      <c r="E18" s="2">
        <f t="shared" si="35"/>
        <v>2471</v>
      </c>
      <c r="G18" s="2"/>
      <c r="H18" s="14" t="s">
        <v>20</v>
      </c>
      <c r="I18" s="14">
        <v>4482</v>
      </c>
      <c r="J18" s="2">
        <f t="shared" si="2"/>
        <v>25.464700000000001</v>
      </c>
      <c r="K18" s="2">
        <f t="shared" si="3"/>
        <v>482</v>
      </c>
      <c r="L18" s="2">
        <f t="shared" si="41"/>
        <v>305.5</v>
      </c>
      <c r="O18" s="6">
        <v>44.746699999999997</v>
      </c>
      <c r="P18" s="6">
        <v>4539</v>
      </c>
      <c r="Q18" s="2">
        <f t="shared" si="5"/>
        <v>22.373349999999999</v>
      </c>
      <c r="R18" s="2">
        <f t="shared" si="6"/>
        <v>1639</v>
      </c>
      <c r="S18" s="2">
        <f t="shared" si="36"/>
        <v>1397</v>
      </c>
      <c r="V18" s="14" t="s">
        <v>72</v>
      </c>
      <c r="W18" s="14">
        <v>3909</v>
      </c>
      <c r="X18" s="2">
        <f t="shared" si="8"/>
        <v>32.4056</v>
      </c>
      <c r="Y18" s="2">
        <f t="shared" si="9"/>
        <v>409</v>
      </c>
      <c r="Z18" s="2">
        <f t="shared" si="45"/>
        <v>225.5</v>
      </c>
      <c r="AC18" s="8">
        <v>44.066200000000002</v>
      </c>
      <c r="AD18" s="8">
        <v>6370</v>
      </c>
      <c r="AE18" s="2">
        <f t="shared" si="11"/>
        <v>22.033100000000001</v>
      </c>
      <c r="AF18" s="2">
        <f t="shared" si="12"/>
        <v>2870</v>
      </c>
      <c r="AG18" s="2">
        <f t="shared" si="37"/>
        <v>882</v>
      </c>
      <c r="AJ18" s="14" t="s">
        <v>14</v>
      </c>
      <c r="AK18" s="14">
        <v>3820</v>
      </c>
      <c r="AL18" s="2">
        <f t="shared" si="14"/>
        <v>25.40635</v>
      </c>
      <c r="AM18" s="2">
        <f t="shared" si="15"/>
        <v>320</v>
      </c>
      <c r="AN18" s="2">
        <f t="shared" si="42"/>
        <v>256.5</v>
      </c>
      <c r="AQ18" s="10">
        <v>44.143999999999998</v>
      </c>
      <c r="AR18" s="10">
        <v>9649</v>
      </c>
      <c r="AS18" s="2">
        <f t="shared" si="17"/>
        <v>22.071999999999999</v>
      </c>
      <c r="AT18" s="2">
        <f t="shared" si="18"/>
        <v>5949</v>
      </c>
      <c r="AU18" s="2">
        <f t="shared" si="38"/>
        <v>5387.5</v>
      </c>
      <c r="AX18" s="14" t="s">
        <v>35</v>
      </c>
      <c r="AY18" s="14">
        <v>4684</v>
      </c>
      <c r="AZ18" s="2">
        <f t="shared" si="20"/>
        <v>25.610499999999998</v>
      </c>
      <c r="BA18" s="2">
        <f t="shared" si="21"/>
        <v>484</v>
      </c>
      <c r="BB18" s="2">
        <f t="shared" si="43"/>
        <v>419.5</v>
      </c>
      <c r="BE18" s="12">
        <v>44.124600000000001</v>
      </c>
      <c r="BF18" s="12">
        <v>6208</v>
      </c>
      <c r="BG18" s="2">
        <f t="shared" si="23"/>
        <v>22.0623</v>
      </c>
      <c r="BH18" s="2">
        <f t="shared" si="24"/>
        <v>1908</v>
      </c>
      <c r="BI18" s="2">
        <f t="shared" si="39"/>
        <v>220</v>
      </c>
      <c r="BL18" s="12">
        <v>45.213299999999997</v>
      </c>
      <c r="BM18" s="12">
        <v>6297</v>
      </c>
      <c r="BN18" s="2">
        <f t="shared" si="26"/>
        <v>22.606649999999998</v>
      </c>
      <c r="BO18" s="2">
        <f t="shared" si="27"/>
        <v>2097</v>
      </c>
      <c r="BP18" s="2">
        <f t="shared" si="40"/>
        <v>904</v>
      </c>
      <c r="BS18" s="14" t="s">
        <v>35</v>
      </c>
      <c r="BT18" s="14">
        <v>6179</v>
      </c>
      <c r="BU18" s="2">
        <f t="shared" si="29"/>
        <v>25.610499999999998</v>
      </c>
      <c r="BV18" s="2">
        <f t="shared" si="30"/>
        <v>1379</v>
      </c>
      <c r="BW18" s="2">
        <f t="shared" si="44"/>
        <v>1334</v>
      </c>
      <c r="BZ18" s="14" t="s">
        <v>119</v>
      </c>
      <c r="CA18" s="14">
        <v>8539</v>
      </c>
      <c r="CB18" s="2">
        <f t="shared" si="32"/>
        <v>32.862499999999997</v>
      </c>
      <c r="CC18" s="2">
        <f t="shared" si="33"/>
        <v>2639</v>
      </c>
      <c r="CD18" s="2">
        <f t="shared" si="46"/>
        <v>2477.5</v>
      </c>
    </row>
    <row r="19" spans="1:82">
      <c r="A19" s="3">
        <v>44.163400000000003</v>
      </c>
      <c r="B19" s="3">
        <v>6621</v>
      </c>
      <c r="C19" s="15">
        <f t="shared" si="0"/>
        <v>22.081700000000001</v>
      </c>
      <c r="D19" s="2">
        <f t="shared" si="1"/>
        <v>2821</v>
      </c>
      <c r="E19" s="2">
        <f t="shared" si="35"/>
        <v>1537.5</v>
      </c>
      <c r="G19" s="2"/>
      <c r="H19" s="14" t="s">
        <v>21</v>
      </c>
      <c r="I19" s="14">
        <v>4403</v>
      </c>
      <c r="J19" s="2">
        <f t="shared" si="2"/>
        <v>25.474399999999999</v>
      </c>
      <c r="K19" s="2">
        <f t="shared" si="3"/>
        <v>403</v>
      </c>
      <c r="L19" s="2">
        <f t="shared" si="41"/>
        <v>151</v>
      </c>
      <c r="O19" s="6">
        <v>44.766199999999998</v>
      </c>
      <c r="P19" s="6">
        <v>4538</v>
      </c>
      <c r="Q19" s="2">
        <f t="shared" si="5"/>
        <v>22.383099999999999</v>
      </c>
      <c r="R19" s="2">
        <f t="shared" si="6"/>
        <v>1638</v>
      </c>
      <c r="S19" s="2">
        <f t="shared" si="36"/>
        <v>1309</v>
      </c>
      <c r="V19" s="14" t="s">
        <v>73</v>
      </c>
      <c r="W19" s="14">
        <v>3976</v>
      </c>
      <c r="X19" s="2">
        <f t="shared" si="8"/>
        <v>32.415300000000002</v>
      </c>
      <c r="Y19" s="2">
        <f t="shared" si="9"/>
        <v>476</v>
      </c>
      <c r="Z19" s="2">
        <f t="shared" si="45"/>
        <v>271.5</v>
      </c>
      <c r="AC19" s="8">
        <v>44.085700000000003</v>
      </c>
      <c r="AD19" s="8">
        <v>5782</v>
      </c>
      <c r="AE19" s="2">
        <f t="shared" si="11"/>
        <v>22.042850000000001</v>
      </c>
      <c r="AF19" s="2">
        <f t="shared" si="12"/>
        <v>2282</v>
      </c>
      <c r="AG19" s="2">
        <f t="shared" si="37"/>
        <v>531.5</v>
      </c>
      <c r="AJ19" s="14" t="s">
        <v>15</v>
      </c>
      <c r="AK19" s="14">
        <v>3776</v>
      </c>
      <c r="AL19" s="2">
        <f t="shared" si="14"/>
        <v>25.4161</v>
      </c>
      <c r="AM19" s="2">
        <f t="shared" si="15"/>
        <v>276</v>
      </c>
      <c r="AN19" s="2">
        <f t="shared" si="42"/>
        <v>174.5</v>
      </c>
      <c r="AQ19" s="10">
        <v>44.163400000000003</v>
      </c>
      <c r="AR19" s="10">
        <v>12054</v>
      </c>
      <c r="AS19" s="2">
        <f t="shared" si="17"/>
        <v>22.081700000000001</v>
      </c>
      <c r="AT19" s="2">
        <f t="shared" si="18"/>
        <v>8354</v>
      </c>
      <c r="AU19" s="2">
        <f t="shared" si="38"/>
        <v>7705.5</v>
      </c>
      <c r="AX19" s="14" t="s">
        <v>36</v>
      </c>
      <c r="AY19" s="14">
        <v>4633</v>
      </c>
      <c r="AZ19" s="2">
        <f t="shared" si="20"/>
        <v>25.620200000000001</v>
      </c>
      <c r="BA19" s="2">
        <f t="shared" si="21"/>
        <v>433</v>
      </c>
      <c r="BB19" s="2">
        <f t="shared" si="43"/>
        <v>380.5</v>
      </c>
      <c r="BE19" s="12">
        <v>44.143999999999998</v>
      </c>
      <c r="BF19" s="12">
        <v>5848</v>
      </c>
      <c r="BG19" s="2">
        <f t="shared" si="23"/>
        <v>22.071999999999999</v>
      </c>
      <c r="BH19" s="2">
        <f t="shared" si="24"/>
        <v>1548</v>
      </c>
      <c r="BI19" s="2">
        <f t="shared" si="39"/>
        <v>2.5</v>
      </c>
      <c r="BL19" s="12">
        <v>45.232799999999997</v>
      </c>
      <c r="BM19" s="12">
        <v>6410</v>
      </c>
      <c r="BN19" s="2">
        <f t="shared" si="26"/>
        <v>22.616399999999999</v>
      </c>
      <c r="BO19" s="2">
        <f t="shared" si="27"/>
        <v>2210</v>
      </c>
      <c r="BP19" s="2">
        <f t="shared" si="40"/>
        <v>660.5</v>
      </c>
      <c r="BS19" s="14" t="s">
        <v>36</v>
      </c>
      <c r="BT19" s="14">
        <v>6064</v>
      </c>
      <c r="BU19" s="2">
        <f t="shared" si="29"/>
        <v>25.620200000000001</v>
      </c>
      <c r="BV19" s="2">
        <f t="shared" si="30"/>
        <v>1264</v>
      </c>
      <c r="BW19" s="2">
        <f t="shared" si="44"/>
        <v>1097.5</v>
      </c>
      <c r="BZ19" s="14" t="s">
        <v>120</v>
      </c>
      <c r="CA19" s="14">
        <v>8191</v>
      </c>
      <c r="CB19" s="2">
        <f t="shared" si="32"/>
        <v>32.872199999999999</v>
      </c>
      <c r="CC19" s="2">
        <f t="shared" si="33"/>
        <v>2291</v>
      </c>
      <c r="CD19" s="2">
        <f t="shared" si="46"/>
        <v>2098.5</v>
      </c>
    </row>
    <row r="20" spans="1:82">
      <c r="A20" s="3">
        <v>44.182899999999997</v>
      </c>
      <c r="B20" s="3">
        <v>6182</v>
      </c>
      <c r="C20" s="15">
        <f t="shared" si="0"/>
        <v>22.091449999999998</v>
      </c>
      <c r="D20" s="2">
        <f t="shared" si="1"/>
        <v>2382</v>
      </c>
      <c r="E20" s="2">
        <f t="shared" si="35"/>
        <v>763</v>
      </c>
      <c r="G20" s="2"/>
      <c r="H20" s="14" t="s">
        <v>22</v>
      </c>
      <c r="I20" s="14">
        <v>4457</v>
      </c>
      <c r="J20" s="2">
        <f t="shared" si="2"/>
        <v>25.48415</v>
      </c>
      <c r="K20" s="2">
        <f t="shared" si="3"/>
        <v>457</v>
      </c>
      <c r="L20" s="2">
        <f t="shared" si="41"/>
        <v>260</v>
      </c>
      <c r="O20" s="6">
        <v>44.785600000000002</v>
      </c>
      <c r="P20" s="6">
        <v>4653</v>
      </c>
      <c r="Q20" s="2">
        <f t="shared" si="5"/>
        <v>22.392800000000001</v>
      </c>
      <c r="R20" s="2">
        <f t="shared" si="6"/>
        <v>1753</v>
      </c>
      <c r="S20" s="2">
        <f t="shared" si="36"/>
        <v>1364</v>
      </c>
      <c r="V20" s="14" t="s">
        <v>74</v>
      </c>
      <c r="W20" s="14">
        <v>4031</v>
      </c>
      <c r="X20" s="2">
        <f t="shared" si="8"/>
        <v>32.425049999999999</v>
      </c>
      <c r="Y20" s="2">
        <f t="shared" si="9"/>
        <v>531</v>
      </c>
      <c r="Z20" s="2">
        <f t="shared" si="45"/>
        <v>289</v>
      </c>
      <c r="AC20" s="8">
        <v>44.1051</v>
      </c>
      <c r="AD20" s="8">
        <v>5203</v>
      </c>
      <c r="AE20" s="2">
        <f t="shared" si="11"/>
        <v>22.05255</v>
      </c>
      <c r="AF20" s="2">
        <f t="shared" si="12"/>
        <v>1703</v>
      </c>
      <c r="AG20" s="2">
        <f t="shared" si="37"/>
        <v>-23.5</v>
      </c>
      <c r="AJ20" s="14" t="s">
        <v>16</v>
      </c>
      <c r="AK20" s="14">
        <v>3714</v>
      </c>
      <c r="AL20" s="2">
        <f t="shared" si="14"/>
        <v>25.425799999999999</v>
      </c>
      <c r="AM20" s="2">
        <f t="shared" si="15"/>
        <v>214</v>
      </c>
      <c r="AN20" s="2">
        <f t="shared" si="42"/>
        <v>154</v>
      </c>
      <c r="AQ20" s="10">
        <v>44.182899999999997</v>
      </c>
      <c r="AR20" s="10">
        <v>13022</v>
      </c>
      <c r="AS20" s="2">
        <f t="shared" si="17"/>
        <v>22.091449999999998</v>
      </c>
      <c r="AT20" s="2">
        <f t="shared" si="18"/>
        <v>9322</v>
      </c>
      <c r="AU20" s="2">
        <f t="shared" si="38"/>
        <v>8567</v>
      </c>
      <c r="AX20" s="14" t="s">
        <v>37</v>
      </c>
      <c r="AY20" s="14">
        <v>4667</v>
      </c>
      <c r="AZ20" s="2">
        <f t="shared" si="20"/>
        <v>25.629950000000001</v>
      </c>
      <c r="BA20" s="2">
        <f t="shared" si="21"/>
        <v>467</v>
      </c>
      <c r="BB20" s="2">
        <f t="shared" si="43"/>
        <v>342.5</v>
      </c>
      <c r="BE20" s="12">
        <v>44.163400000000003</v>
      </c>
      <c r="BF20" s="12">
        <v>5446</v>
      </c>
      <c r="BG20" s="2">
        <f t="shared" si="23"/>
        <v>22.081700000000001</v>
      </c>
      <c r="BH20" s="2">
        <f t="shared" si="24"/>
        <v>1146</v>
      </c>
      <c r="BI20" s="2">
        <f t="shared" si="39"/>
        <v>-122</v>
      </c>
      <c r="BL20" s="12">
        <v>45.252200000000002</v>
      </c>
      <c r="BM20" s="12">
        <v>6188</v>
      </c>
      <c r="BN20" s="2">
        <f t="shared" si="26"/>
        <v>22.626100000000001</v>
      </c>
      <c r="BO20" s="2">
        <f t="shared" si="27"/>
        <v>1988</v>
      </c>
      <c r="BP20" s="2">
        <f t="shared" si="40"/>
        <v>174.5</v>
      </c>
      <c r="BS20" s="14" t="s">
        <v>37</v>
      </c>
      <c r="BT20" s="14">
        <v>5897</v>
      </c>
      <c r="BU20" s="2">
        <f t="shared" si="29"/>
        <v>25.629950000000001</v>
      </c>
      <c r="BV20" s="2">
        <f t="shared" si="30"/>
        <v>1097</v>
      </c>
      <c r="BW20" s="2">
        <f t="shared" si="44"/>
        <v>893</v>
      </c>
      <c r="BZ20" s="14" t="s">
        <v>121</v>
      </c>
      <c r="CA20" s="14">
        <v>7439</v>
      </c>
      <c r="CB20" s="2">
        <f t="shared" si="32"/>
        <v>32.881900000000002</v>
      </c>
      <c r="CC20" s="2">
        <f t="shared" si="33"/>
        <v>1539</v>
      </c>
      <c r="CD20" s="2">
        <f t="shared" si="46"/>
        <v>1272</v>
      </c>
    </row>
    <row r="21" spans="1:82">
      <c r="A21" s="3">
        <v>44.202300000000001</v>
      </c>
      <c r="B21" s="3">
        <v>6097</v>
      </c>
      <c r="C21" s="15">
        <f t="shared" si="0"/>
        <v>22.101150000000001</v>
      </c>
      <c r="D21" s="2">
        <f t="shared" si="1"/>
        <v>2297</v>
      </c>
      <c r="E21" s="2">
        <f t="shared" si="35"/>
        <v>392.5</v>
      </c>
      <c r="G21" s="2"/>
      <c r="H21" s="14" t="s">
        <v>23</v>
      </c>
      <c r="I21" s="14">
        <v>4397</v>
      </c>
      <c r="J21" s="2">
        <f t="shared" si="2"/>
        <v>25.493849999999998</v>
      </c>
      <c r="K21" s="2">
        <f t="shared" si="3"/>
        <v>397</v>
      </c>
      <c r="L21" s="2">
        <f t="shared" si="41"/>
        <v>161</v>
      </c>
      <c r="O21" s="6">
        <v>44.805</v>
      </c>
      <c r="P21" s="6">
        <v>4609</v>
      </c>
      <c r="Q21" s="2">
        <f t="shared" si="5"/>
        <v>22.4025</v>
      </c>
      <c r="R21" s="2">
        <f t="shared" si="6"/>
        <v>1709</v>
      </c>
      <c r="S21" s="2">
        <f t="shared" si="36"/>
        <v>1244</v>
      </c>
      <c r="V21" s="14" t="s">
        <v>75</v>
      </c>
      <c r="W21" s="14">
        <v>4177</v>
      </c>
      <c r="X21" s="2">
        <f t="shared" si="8"/>
        <v>32.434750000000001</v>
      </c>
      <c r="Y21" s="2">
        <f t="shared" si="9"/>
        <v>677</v>
      </c>
      <c r="Z21" s="2">
        <f t="shared" si="45"/>
        <v>511</v>
      </c>
      <c r="AC21" s="8">
        <v>44.124600000000001</v>
      </c>
      <c r="AD21" s="8">
        <v>4688</v>
      </c>
      <c r="AE21" s="2">
        <f t="shared" si="11"/>
        <v>22.0623</v>
      </c>
      <c r="AF21" s="2">
        <f t="shared" si="12"/>
        <v>1188</v>
      </c>
      <c r="AG21" s="2">
        <f t="shared" si="37"/>
        <v>-890</v>
      </c>
      <c r="AJ21" s="14" t="s">
        <v>17</v>
      </c>
      <c r="AK21" s="14">
        <v>3824</v>
      </c>
      <c r="AL21" s="2">
        <f t="shared" si="14"/>
        <v>25.435500000000001</v>
      </c>
      <c r="AM21" s="2">
        <f t="shared" si="15"/>
        <v>324</v>
      </c>
      <c r="AN21" s="2">
        <f t="shared" si="42"/>
        <v>217.5</v>
      </c>
      <c r="AQ21" s="10">
        <v>44.202300000000001</v>
      </c>
      <c r="AR21" s="10">
        <v>10537</v>
      </c>
      <c r="AS21" s="2">
        <f t="shared" si="17"/>
        <v>22.101150000000001</v>
      </c>
      <c r="AT21" s="2">
        <f t="shared" si="18"/>
        <v>6837</v>
      </c>
      <c r="AU21" s="2">
        <f t="shared" si="38"/>
        <v>5885</v>
      </c>
      <c r="AX21" s="14" t="s">
        <v>38</v>
      </c>
      <c r="AY21" s="14">
        <v>4747</v>
      </c>
      <c r="AZ21" s="2">
        <f t="shared" si="20"/>
        <v>25.63965</v>
      </c>
      <c r="BA21" s="2">
        <f t="shared" si="21"/>
        <v>547</v>
      </c>
      <c r="BB21" s="2">
        <f t="shared" si="43"/>
        <v>408</v>
      </c>
      <c r="BE21" s="12">
        <v>44.182899999999997</v>
      </c>
      <c r="BF21" s="12">
        <v>5176</v>
      </c>
      <c r="BG21" s="2">
        <f t="shared" si="23"/>
        <v>22.091449999999998</v>
      </c>
      <c r="BH21" s="2">
        <f t="shared" si="24"/>
        <v>876</v>
      </c>
      <c r="BI21" s="2">
        <f t="shared" si="39"/>
        <v>-230</v>
      </c>
      <c r="BL21" s="12">
        <v>45.271700000000003</v>
      </c>
      <c r="BM21" s="12">
        <v>6221</v>
      </c>
      <c r="BN21" s="2">
        <f t="shared" si="26"/>
        <v>22.635850000000001</v>
      </c>
      <c r="BO21" s="2">
        <f t="shared" si="27"/>
        <v>2021</v>
      </c>
      <c r="BP21" s="2">
        <f t="shared" si="40"/>
        <v>314</v>
      </c>
      <c r="BS21" s="14" t="s">
        <v>38</v>
      </c>
      <c r="BT21" s="14">
        <v>5867</v>
      </c>
      <c r="BU21" s="2">
        <f t="shared" si="29"/>
        <v>25.63965</v>
      </c>
      <c r="BV21" s="2">
        <f t="shared" si="30"/>
        <v>1067</v>
      </c>
      <c r="BW21" s="2">
        <f t="shared" si="44"/>
        <v>777.5</v>
      </c>
      <c r="BZ21" s="14" t="s">
        <v>122</v>
      </c>
      <c r="CA21" s="14">
        <v>7049</v>
      </c>
      <c r="CB21" s="2">
        <f t="shared" si="32"/>
        <v>32.891649999999998</v>
      </c>
      <c r="CC21" s="2">
        <f t="shared" si="33"/>
        <v>1149</v>
      </c>
      <c r="CD21" s="2">
        <f t="shared" si="46"/>
        <v>779</v>
      </c>
    </row>
    <row r="22" spans="1:82">
      <c r="A22" s="3">
        <v>44.221800000000002</v>
      </c>
      <c r="B22" s="3">
        <v>6312</v>
      </c>
      <c r="C22" s="15">
        <f t="shared" si="0"/>
        <v>22.110900000000001</v>
      </c>
      <c r="D22" s="2">
        <f t="shared" si="1"/>
        <v>2512</v>
      </c>
      <c r="E22" s="2">
        <f t="shared" si="35"/>
        <v>267</v>
      </c>
      <c r="G22" s="2"/>
      <c r="H22" s="14" t="s">
        <v>24</v>
      </c>
      <c r="I22" s="14">
        <v>4413</v>
      </c>
      <c r="J22" s="2">
        <f t="shared" si="2"/>
        <v>25.503550000000001</v>
      </c>
      <c r="K22" s="2">
        <f t="shared" si="3"/>
        <v>413</v>
      </c>
      <c r="L22" s="2">
        <f t="shared" si="41"/>
        <v>232</v>
      </c>
      <c r="O22" s="6">
        <v>44.8245</v>
      </c>
      <c r="P22" s="6">
        <v>4656</v>
      </c>
      <c r="Q22" s="2">
        <f t="shared" si="5"/>
        <v>22.41225</v>
      </c>
      <c r="R22" s="2">
        <f t="shared" si="6"/>
        <v>1756</v>
      </c>
      <c r="S22" s="2">
        <f t="shared" si="36"/>
        <v>1229.5</v>
      </c>
      <c r="V22" s="14" t="s">
        <v>76</v>
      </c>
      <c r="W22" s="14">
        <v>4069</v>
      </c>
      <c r="X22" s="2">
        <f t="shared" si="8"/>
        <v>32.444450000000003</v>
      </c>
      <c r="Y22" s="2">
        <f t="shared" si="9"/>
        <v>569</v>
      </c>
      <c r="Z22" s="2">
        <f t="shared" si="45"/>
        <v>385.5</v>
      </c>
      <c r="AC22" s="8">
        <v>44.143999999999998</v>
      </c>
      <c r="AD22" s="8">
        <v>4599</v>
      </c>
      <c r="AE22" s="2">
        <f t="shared" si="11"/>
        <v>22.071999999999999</v>
      </c>
      <c r="AF22" s="2">
        <f t="shared" si="12"/>
        <v>1099</v>
      </c>
      <c r="AG22" s="2">
        <f t="shared" si="37"/>
        <v>-1076.5</v>
      </c>
      <c r="AJ22" s="14" t="s">
        <v>18</v>
      </c>
      <c r="AK22" s="14">
        <v>3851</v>
      </c>
      <c r="AL22" s="2">
        <f t="shared" si="14"/>
        <v>25.445250000000001</v>
      </c>
      <c r="AM22" s="2">
        <f t="shared" si="15"/>
        <v>351</v>
      </c>
      <c r="AN22" s="2">
        <f t="shared" si="42"/>
        <v>248.5</v>
      </c>
      <c r="AQ22" s="10">
        <v>44.221800000000002</v>
      </c>
      <c r="AR22" s="10">
        <v>8680</v>
      </c>
      <c r="AS22" s="2">
        <f t="shared" si="17"/>
        <v>22.110900000000001</v>
      </c>
      <c r="AT22" s="2">
        <f t="shared" si="18"/>
        <v>4980</v>
      </c>
      <c r="AU22" s="2">
        <f t="shared" si="38"/>
        <v>3670</v>
      </c>
      <c r="AX22" s="14" t="s">
        <v>39</v>
      </c>
      <c r="AY22" s="14">
        <v>4836</v>
      </c>
      <c r="AZ22" s="2">
        <f t="shared" si="20"/>
        <v>25.6494</v>
      </c>
      <c r="BA22" s="2">
        <f t="shared" si="21"/>
        <v>636</v>
      </c>
      <c r="BB22" s="2">
        <f t="shared" si="43"/>
        <v>439.5</v>
      </c>
      <c r="BE22" s="12">
        <v>44.202300000000001</v>
      </c>
      <c r="BF22" s="12">
        <v>4731</v>
      </c>
      <c r="BG22" s="2">
        <f t="shared" si="23"/>
        <v>22.101150000000001</v>
      </c>
      <c r="BH22" s="2">
        <f t="shared" si="24"/>
        <v>431</v>
      </c>
      <c r="BI22" s="2">
        <f t="shared" si="39"/>
        <v>-625</v>
      </c>
      <c r="BL22" s="12">
        <v>45.2911</v>
      </c>
      <c r="BM22" s="12">
        <v>5784</v>
      </c>
      <c r="BN22" s="2">
        <f t="shared" si="26"/>
        <v>22.64555</v>
      </c>
      <c r="BO22" s="2">
        <f t="shared" si="27"/>
        <v>1584</v>
      </c>
      <c r="BP22" s="2">
        <f t="shared" si="40"/>
        <v>100.5</v>
      </c>
      <c r="BS22" s="14" t="s">
        <v>39</v>
      </c>
      <c r="BT22" s="14">
        <v>5719</v>
      </c>
      <c r="BU22" s="2">
        <f t="shared" si="29"/>
        <v>25.6494</v>
      </c>
      <c r="BV22" s="2">
        <f t="shared" si="30"/>
        <v>919</v>
      </c>
      <c r="BW22" s="2">
        <f t="shared" si="44"/>
        <v>590</v>
      </c>
      <c r="BZ22" s="14" t="s">
        <v>123</v>
      </c>
      <c r="CA22" s="14">
        <v>6843</v>
      </c>
      <c r="CB22" s="2">
        <f t="shared" si="32"/>
        <v>32.901350000000001</v>
      </c>
      <c r="CC22" s="2">
        <f t="shared" si="33"/>
        <v>943</v>
      </c>
      <c r="CD22" s="2">
        <f t="shared" si="46"/>
        <v>473.5</v>
      </c>
    </row>
    <row r="23" spans="1:82">
      <c r="A23" s="3">
        <v>44.241199999999999</v>
      </c>
      <c r="B23" s="3">
        <v>6262</v>
      </c>
      <c r="C23" s="15">
        <f t="shared" si="0"/>
        <v>22.1206</v>
      </c>
      <c r="D23" s="2">
        <f t="shared" si="1"/>
        <v>2462</v>
      </c>
      <c r="E23" s="2">
        <f t="shared" si="35"/>
        <v>15</v>
      </c>
      <c r="H23" s="14" t="s">
        <v>25</v>
      </c>
      <c r="I23" s="14">
        <v>4525</v>
      </c>
      <c r="J23" s="2">
        <f t="shared" si="2"/>
        <v>25.513300000000001</v>
      </c>
      <c r="K23" s="2">
        <f t="shared" si="3"/>
        <v>525</v>
      </c>
      <c r="L23" s="2">
        <f t="shared" si="41"/>
        <v>248</v>
      </c>
      <c r="O23" s="6">
        <v>44.843899999999998</v>
      </c>
      <c r="P23" s="6">
        <v>4662</v>
      </c>
      <c r="Q23" s="2">
        <f t="shared" si="5"/>
        <v>22.421949999999999</v>
      </c>
      <c r="R23" s="2">
        <f t="shared" si="6"/>
        <v>1762</v>
      </c>
      <c r="S23" s="2">
        <f t="shared" si="36"/>
        <v>1147.5</v>
      </c>
      <c r="V23" s="14" t="s">
        <v>77</v>
      </c>
      <c r="W23" s="14">
        <v>4319</v>
      </c>
      <c r="X23" s="2">
        <f t="shared" si="8"/>
        <v>32.4542</v>
      </c>
      <c r="Y23" s="2">
        <f t="shared" si="9"/>
        <v>819</v>
      </c>
      <c r="Z23" s="2">
        <f t="shared" si="45"/>
        <v>617</v>
      </c>
      <c r="AC23" s="8">
        <v>44.163400000000003</v>
      </c>
      <c r="AD23" s="8">
        <v>4397</v>
      </c>
      <c r="AE23" s="2">
        <f t="shared" si="11"/>
        <v>22.081700000000001</v>
      </c>
      <c r="AF23" s="2">
        <f t="shared" si="12"/>
        <v>897</v>
      </c>
      <c r="AG23" s="2">
        <f t="shared" si="37"/>
        <v>-952</v>
      </c>
      <c r="AJ23" s="14" t="s">
        <v>19</v>
      </c>
      <c r="AK23" s="14">
        <v>3874</v>
      </c>
      <c r="AL23" s="2">
        <f t="shared" si="14"/>
        <v>25.45495</v>
      </c>
      <c r="AM23" s="2">
        <f t="shared" si="15"/>
        <v>374</v>
      </c>
      <c r="AN23" s="2">
        <f t="shared" si="42"/>
        <v>271</v>
      </c>
      <c r="AQ23" s="10">
        <v>44.241199999999999</v>
      </c>
      <c r="AR23" s="10">
        <v>8070</v>
      </c>
      <c r="AS23" s="2">
        <f t="shared" si="17"/>
        <v>22.1206</v>
      </c>
      <c r="AT23" s="2">
        <f t="shared" si="18"/>
        <v>4370</v>
      </c>
      <c r="AU23" s="2">
        <f t="shared" si="38"/>
        <v>2409</v>
      </c>
      <c r="AX23" s="14" t="s">
        <v>40</v>
      </c>
      <c r="AY23" s="14">
        <v>4943</v>
      </c>
      <c r="AZ23" s="2">
        <f t="shared" si="20"/>
        <v>25.659099999999999</v>
      </c>
      <c r="BA23" s="2">
        <f t="shared" si="21"/>
        <v>743</v>
      </c>
      <c r="BB23" s="2">
        <f t="shared" si="43"/>
        <v>546</v>
      </c>
      <c r="BE23" s="12">
        <v>44.221800000000002</v>
      </c>
      <c r="BF23" s="12">
        <v>4667</v>
      </c>
      <c r="BG23" s="2">
        <f t="shared" si="23"/>
        <v>22.110900000000001</v>
      </c>
      <c r="BH23" s="2">
        <f t="shared" si="24"/>
        <v>367</v>
      </c>
      <c r="BI23" s="2">
        <f t="shared" si="39"/>
        <v>-620</v>
      </c>
      <c r="BL23" s="12">
        <v>45.310499999999998</v>
      </c>
      <c r="BM23" s="12">
        <v>5343</v>
      </c>
      <c r="BN23" s="2">
        <f t="shared" si="26"/>
        <v>22.655249999999999</v>
      </c>
      <c r="BO23" s="2">
        <f t="shared" si="27"/>
        <v>1143</v>
      </c>
      <c r="BP23" s="2">
        <f t="shared" si="40"/>
        <v>-84</v>
      </c>
      <c r="BS23" s="14" t="s">
        <v>40</v>
      </c>
      <c r="BT23" s="14">
        <v>5630</v>
      </c>
      <c r="BU23" s="2">
        <f t="shared" si="29"/>
        <v>25.659099999999999</v>
      </c>
      <c r="BV23" s="2">
        <f t="shared" si="30"/>
        <v>830</v>
      </c>
      <c r="BW23" s="2">
        <f t="shared" si="44"/>
        <v>328.5</v>
      </c>
      <c r="BZ23" s="14" t="s">
        <v>124</v>
      </c>
      <c r="CA23" s="14">
        <v>6958</v>
      </c>
      <c r="CB23" s="2">
        <f t="shared" si="32"/>
        <v>32.911099999999998</v>
      </c>
      <c r="CC23" s="2">
        <f t="shared" si="33"/>
        <v>1058</v>
      </c>
      <c r="CD23" s="2">
        <f t="shared" si="46"/>
        <v>393.5</v>
      </c>
    </row>
    <row r="24" spans="1:82">
      <c r="A24" s="3">
        <v>44.2607</v>
      </c>
      <c r="B24" s="3">
        <v>5394</v>
      </c>
      <c r="C24" s="15">
        <f t="shared" si="0"/>
        <v>22.13035</v>
      </c>
      <c r="D24" s="2">
        <f t="shared" si="1"/>
        <v>1594</v>
      </c>
      <c r="E24" s="2">
        <f t="shared" si="35"/>
        <v>-189</v>
      </c>
      <c r="H24" s="14" t="s">
        <v>26</v>
      </c>
      <c r="I24" s="14">
        <v>4373</v>
      </c>
      <c r="J24" s="2">
        <f t="shared" si="2"/>
        <v>25.523</v>
      </c>
      <c r="K24" s="2">
        <f t="shared" si="3"/>
        <v>373</v>
      </c>
      <c r="L24" s="2">
        <f t="shared" si="41"/>
        <v>141</v>
      </c>
      <c r="O24" s="6">
        <v>44.863399999999999</v>
      </c>
      <c r="P24" s="6">
        <v>4567</v>
      </c>
      <c r="Q24" s="2">
        <f t="shared" si="5"/>
        <v>22.431699999999999</v>
      </c>
      <c r="R24" s="2">
        <f t="shared" si="6"/>
        <v>1667</v>
      </c>
      <c r="S24" s="2">
        <f t="shared" si="36"/>
        <v>847.5</v>
      </c>
      <c r="V24" s="14" t="s">
        <v>78</v>
      </c>
      <c r="W24" s="14">
        <v>4056</v>
      </c>
      <c r="X24" s="2">
        <f t="shared" si="8"/>
        <v>32.463900000000002</v>
      </c>
      <c r="Y24" s="2">
        <f t="shared" si="9"/>
        <v>556</v>
      </c>
      <c r="Z24" s="2">
        <f t="shared" si="45"/>
        <v>377.5</v>
      </c>
      <c r="AC24" s="8">
        <v>44.182899999999997</v>
      </c>
      <c r="AD24" s="8">
        <v>4313</v>
      </c>
      <c r="AE24" s="2">
        <f t="shared" si="11"/>
        <v>22.091449999999998</v>
      </c>
      <c r="AF24" s="2">
        <f t="shared" si="12"/>
        <v>813</v>
      </c>
      <c r="AG24" s="2">
        <f t="shared" si="37"/>
        <v>-622</v>
      </c>
      <c r="AJ24" s="14" t="s">
        <v>20</v>
      </c>
      <c r="AK24" s="14">
        <v>3838</v>
      </c>
      <c r="AL24" s="2">
        <f t="shared" si="14"/>
        <v>25.464700000000001</v>
      </c>
      <c r="AM24" s="2">
        <f t="shared" si="15"/>
        <v>338</v>
      </c>
      <c r="AN24" s="2">
        <f t="shared" si="42"/>
        <v>216</v>
      </c>
      <c r="AQ24" s="10">
        <v>44.2607</v>
      </c>
      <c r="AR24" s="10">
        <v>8407</v>
      </c>
      <c r="AS24" s="2">
        <f t="shared" si="17"/>
        <v>22.13035</v>
      </c>
      <c r="AT24" s="2">
        <f t="shared" si="18"/>
        <v>4707</v>
      </c>
      <c r="AU24" s="2">
        <f t="shared" si="38"/>
        <v>1732.5</v>
      </c>
      <c r="AX24" s="14" t="s">
        <v>41</v>
      </c>
      <c r="AY24" s="14">
        <v>5181</v>
      </c>
      <c r="AZ24" s="2">
        <f t="shared" si="20"/>
        <v>25.668849999999999</v>
      </c>
      <c r="BA24" s="2">
        <f t="shared" si="21"/>
        <v>981</v>
      </c>
      <c r="BB24" s="2">
        <f t="shared" si="43"/>
        <v>721</v>
      </c>
      <c r="BE24" s="12">
        <v>44.241199999999999</v>
      </c>
      <c r="BF24" s="12">
        <v>4511</v>
      </c>
      <c r="BG24" s="2">
        <f t="shared" si="23"/>
        <v>22.1206</v>
      </c>
      <c r="BH24" s="2">
        <f t="shared" si="24"/>
        <v>211</v>
      </c>
      <c r="BI24" s="2">
        <f t="shared" si="39"/>
        <v>-743</v>
      </c>
      <c r="BL24" s="12">
        <v>45.33</v>
      </c>
      <c r="BM24" s="12">
        <v>4876</v>
      </c>
      <c r="BN24" s="2">
        <f t="shared" si="26"/>
        <v>22.664999999999999</v>
      </c>
      <c r="BO24" s="2">
        <f t="shared" si="27"/>
        <v>676</v>
      </c>
      <c r="BP24" s="2">
        <f t="shared" si="40"/>
        <v>-372.5</v>
      </c>
      <c r="BS24" s="14" t="s">
        <v>41</v>
      </c>
      <c r="BT24" s="14">
        <v>5725</v>
      </c>
      <c r="BU24" s="2">
        <f t="shared" si="29"/>
        <v>25.668849999999999</v>
      </c>
      <c r="BV24" s="2">
        <f t="shared" si="30"/>
        <v>925</v>
      </c>
      <c r="BW24" s="2">
        <f t="shared" si="44"/>
        <v>322</v>
      </c>
      <c r="BZ24" s="14" t="s">
        <v>125</v>
      </c>
      <c r="CA24" s="14">
        <v>7154</v>
      </c>
      <c r="CB24" s="2">
        <f t="shared" si="32"/>
        <v>32.9208</v>
      </c>
      <c r="CC24" s="2">
        <f t="shared" si="33"/>
        <v>1254</v>
      </c>
      <c r="CD24" s="2">
        <f t="shared" si="46"/>
        <v>285</v>
      </c>
    </row>
    <row r="25" spans="1:82">
      <c r="A25" s="3">
        <v>44.280099999999997</v>
      </c>
      <c r="B25" s="3">
        <v>4825</v>
      </c>
      <c r="C25" s="15">
        <f t="shared" si="0"/>
        <v>22.140049999999999</v>
      </c>
      <c r="D25" s="2">
        <f t="shared" si="1"/>
        <v>1025</v>
      </c>
      <c r="E25" s="2">
        <f t="shared" si="35"/>
        <v>-385.5</v>
      </c>
      <c r="H25" s="14" t="s">
        <v>27</v>
      </c>
      <c r="I25" s="14">
        <v>4567</v>
      </c>
      <c r="J25" s="2">
        <f t="shared" si="2"/>
        <v>25.53275</v>
      </c>
      <c r="K25" s="2">
        <f t="shared" si="3"/>
        <v>567</v>
      </c>
      <c r="L25" s="2">
        <f t="shared" si="41"/>
        <v>326</v>
      </c>
      <c r="O25" s="6">
        <v>44.882800000000003</v>
      </c>
      <c r="P25" s="6">
        <v>4522</v>
      </c>
      <c r="Q25" s="2">
        <f t="shared" si="5"/>
        <v>22.441400000000002</v>
      </c>
      <c r="R25" s="2">
        <f t="shared" si="6"/>
        <v>1622</v>
      </c>
      <c r="S25" s="2">
        <f t="shared" si="36"/>
        <v>803</v>
      </c>
      <c r="V25" s="14" t="s">
        <v>79</v>
      </c>
      <c r="W25" s="14">
        <v>4381</v>
      </c>
      <c r="X25" s="2">
        <f t="shared" si="8"/>
        <v>32.473649999999999</v>
      </c>
      <c r="Y25" s="2">
        <f t="shared" si="9"/>
        <v>881</v>
      </c>
      <c r="Z25" s="2">
        <f t="shared" si="45"/>
        <v>688</v>
      </c>
      <c r="AC25" s="8">
        <v>44.202300000000001</v>
      </c>
      <c r="AD25" s="8">
        <v>3980</v>
      </c>
      <c r="AE25" s="2">
        <f t="shared" si="11"/>
        <v>22.101150000000001</v>
      </c>
      <c r="AF25" s="2">
        <f t="shared" si="12"/>
        <v>480</v>
      </c>
      <c r="AG25" s="2">
        <f t="shared" si="37"/>
        <v>-661</v>
      </c>
      <c r="AJ25" s="14" t="s">
        <v>21</v>
      </c>
      <c r="AK25" s="14">
        <v>3954</v>
      </c>
      <c r="AL25" s="2">
        <f t="shared" si="14"/>
        <v>25.474399999999999</v>
      </c>
      <c r="AM25" s="2">
        <f t="shared" si="15"/>
        <v>454</v>
      </c>
      <c r="AN25" s="2">
        <f t="shared" si="42"/>
        <v>294</v>
      </c>
      <c r="AQ25" s="10">
        <v>44.280099999999997</v>
      </c>
      <c r="AR25" s="10">
        <v>9201</v>
      </c>
      <c r="AS25" s="2">
        <f t="shared" si="17"/>
        <v>22.140049999999999</v>
      </c>
      <c r="AT25" s="2">
        <f t="shared" si="18"/>
        <v>5501</v>
      </c>
      <c r="AU25" s="2">
        <f t="shared" si="38"/>
        <v>1324</v>
      </c>
      <c r="AX25" s="14" t="s">
        <v>42</v>
      </c>
      <c r="AY25" s="14">
        <v>5211</v>
      </c>
      <c r="AZ25" s="2">
        <f t="shared" si="20"/>
        <v>25.678550000000001</v>
      </c>
      <c r="BA25" s="2">
        <f t="shared" si="21"/>
        <v>1011</v>
      </c>
      <c r="BB25" s="2">
        <f t="shared" si="43"/>
        <v>769</v>
      </c>
      <c r="BE25" s="12">
        <v>44.2607</v>
      </c>
      <c r="BF25" s="12">
        <v>4661</v>
      </c>
      <c r="BG25" s="2">
        <f t="shared" si="23"/>
        <v>22.13035</v>
      </c>
      <c r="BH25" s="2">
        <f t="shared" si="24"/>
        <v>361</v>
      </c>
      <c r="BI25" s="2">
        <f t="shared" si="39"/>
        <v>-413</v>
      </c>
      <c r="BL25" s="12">
        <v>45.349400000000003</v>
      </c>
      <c r="BM25" s="12">
        <v>4637</v>
      </c>
      <c r="BN25" s="2">
        <f t="shared" si="26"/>
        <v>22.674700000000001</v>
      </c>
      <c r="BO25" s="2">
        <f t="shared" si="27"/>
        <v>437</v>
      </c>
      <c r="BP25" s="2">
        <f t="shared" si="40"/>
        <v>-668</v>
      </c>
      <c r="BS25" s="14" t="s">
        <v>42</v>
      </c>
      <c r="BT25" s="14">
        <v>5734</v>
      </c>
      <c r="BU25" s="2">
        <f t="shared" si="29"/>
        <v>25.678550000000001</v>
      </c>
      <c r="BV25" s="2">
        <f t="shared" si="30"/>
        <v>934</v>
      </c>
      <c r="BW25" s="2">
        <f t="shared" si="44"/>
        <v>244.5</v>
      </c>
      <c r="BZ25" s="14" t="s">
        <v>126</v>
      </c>
      <c r="CA25" s="14">
        <v>7206</v>
      </c>
      <c r="CB25" s="2">
        <f t="shared" si="32"/>
        <v>32.930549999999997</v>
      </c>
      <c r="CC25" s="2">
        <f t="shared" si="33"/>
        <v>1306</v>
      </c>
      <c r="CD25" s="2">
        <f t="shared" si="46"/>
        <v>192.5</v>
      </c>
    </row>
    <row r="26" spans="1:82">
      <c r="A26" s="3">
        <v>44.299500000000002</v>
      </c>
      <c r="B26" s="3">
        <v>4418</v>
      </c>
      <c r="C26" s="15">
        <f t="shared" si="0"/>
        <v>22.149750000000001</v>
      </c>
      <c r="D26" s="2">
        <f t="shared" si="1"/>
        <v>618</v>
      </c>
      <c r="E26" s="2">
        <f t="shared" si="35"/>
        <v>-573</v>
      </c>
      <c r="H26" s="14" t="s">
        <v>28</v>
      </c>
      <c r="I26" s="14">
        <v>4453</v>
      </c>
      <c r="J26" s="2">
        <f t="shared" si="2"/>
        <v>25.542449999999999</v>
      </c>
      <c r="K26" s="2">
        <f t="shared" si="3"/>
        <v>453</v>
      </c>
      <c r="L26" s="2">
        <f t="shared" si="41"/>
        <v>251.5</v>
      </c>
      <c r="O26" s="6">
        <v>44.902299999999997</v>
      </c>
      <c r="P26" s="6">
        <v>4353</v>
      </c>
      <c r="Q26" s="2">
        <f t="shared" si="5"/>
        <v>22.451149999999998</v>
      </c>
      <c r="R26" s="2">
        <f t="shared" si="6"/>
        <v>1453</v>
      </c>
      <c r="S26" s="2">
        <f t="shared" si="36"/>
        <v>576.5</v>
      </c>
      <c r="V26" s="14" t="s">
        <v>80</v>
      </c>
      <c r="W26" s="14">
        <v>4328</v>
      </c>
      <c r="X26" s="2">
        <f t="shared" si="8"/>
        <v>32.483350000000002</v>
      </c>
      <c r="Y26" s="2">
        <f t="shared" si="9"/>
        <v>828</v>
      </c>
      <c r="Z26" s="2">
        <f t="shared" si="45"/>
        <v>541</v>
      </c>
      <c r="AC26" s="8">
        <v>44.221800000000002</v>
      </c>
      <c r="AD26" s="8">
        <v>3898</v>
      </c>
      <c r="AE26" s="2">
        <f t="shared" si="11"/>
        <v>22.110900000000001</v>
      </c>
      <c r="AF26" s="2">
        <f t="shared" si="12"/>
        <v>398</v>
      </c>
      <c r="AG26" s="2">
        <f t="shared" si="37"/>
        <v>-453.5</v>
      </c>
      <c r="AJ26" s="14" t="s">
        <v>22</v>
      </c>
      <c r="AK26" s="14">
        <v>3907</v>
      </c>
      <c r="AL26" s="2">
        <f t="shared" si="14"/>
        <v>25.48415</v>
      </c>
      <c r="AM26" s="2">
        <f t="shared" si="15"/>
        <v>407</v>
      </c>
      <c r="AN26" s="2">
        <f t="shared" si="42"/>
        <v>269</v>
      </c>
      <c r="AQ26" s="10">
        <v>44.299500000000002</v>
      </c>
      <c r="AR26" s="10">
        <v>9193</v>
      </c>
      <c r="AS26" s="2">
        <f t="shared" si="17"/>
        <v>22.149750000000001</v>
      </c>
      <c r="AT26" s="2">
        <f t="shared" si="18"/>
        <v>5493</v>
      </c>
      <c r="AU26" s="2">
        <f t="shared" si="38"/>
        <v>832</v>
      </c>
      <c r="AX26" s="14" t="s">
        <v>43</v>
      </c>
      <c r="AY26" s="14">
        <v>5435</v>
      </c>
      <c r="AZ26" s="2">
        <f t="shared" si="20"/>
        <v>25.68825</v>
      </c>
      <c r="BA26" s="2">
        <f t="shared" si="21"/>
        <v>1235</v>
      </c>
      <c r="BB26" s="2">
        <f t="shared" si="43"/>
        <v>1018.5</v>
      </c>
      <c r="BE26" s="12">
        <v>44.280099999999997</v>
      </c>
      <c r="BF26" s="12">
        <v>4402</v>
      </c>
      <c r="BG26" s="2">
        <f t="shared" si="23"/>
        <v>22.140049999999999</v>
      </c>
      <c r="BH26" s="2">
        <f t="shared" si="24"/>
        <v>102</v>
      </c>
      <c r="BI26" s="2">
        <f t="shared" si="39"/>
        <v>-471</v>
      </c>
      <c r="BL26" s="12">
        <v>45.368899999999996</v>
      </c>
      <c r="BM26" s="12">
        <v>4600</v>
      </c>
      <c r="BN26" s="2">
        <f t="shared" si="26"/>
        <v>22.684449999999998</v>
      </c>
      <c r="BO26" s="2">
        <f t="shared" si="27"/>
        <v>400</v>
      </c>
      <c r="BP26" s="2">
        <f t="shared" si="40"/>
        <v>-594</v>
      </c>
      <c r="BS26" s="14" t="s">
        <v>43</v>
      </c>
      <c r="BT26" s="14">
        <v>5596</v>
      </c>
      <c r="BU26" s="2">
        <f t="shared" si="29"/>
        <v>25.68825</v>
      </c>
      <c r="BV26" s="2">
        <f t="shared" si="30"/>
        <v>796</v>
      </c>
      <c r="BW26" s="2">
        <f t="shared" si="44"/>
        <v>164</v>
      </c>
      <c r="BZ26" s="14" t="s">
        <v>127</v>
      </c>
      <c r="CA26" s="14">
        <v>7599</v>
      </c>
      <c r="CB26" s="2">
        <f t="shared" si="32"/>
        <v>32.940249999999999</v>
      </c>
      <c r="CC26" s="2">
        <f t="shared" si="33"/>
        <v>1699</v>
      </c>
      <c r="CD26" s="2">
        <f t="shared" si="46"/>
        <v>347.5</v>
      </c>
    </row>
    <row r="27" spans="1:82">
      <c r="A27" s="3">
        <v>44.319000000000003</v>
      </c>
      <c r="B27" s="3">
        <v>4243</v>
      </c>
      <c r="C27" s="15">
        <f t="shared" si="0"/>
        <v>22.159500000000001</v>
      </c>
      <c r="D27" s="2">
        <f t="shared" si="1"/>
        <v>443</v>
      </c>
      <c r="E27" s="2">
        <f t="shared" si="35"/>
        <v>-705.5</v>
      </c>
      <c r="H27" s="14" t="s">
        <v>29</v>
      </c>
      <c r="I27" s="14">
        <v>4630</v>
      </c>
      <c r="J27" s="2">
        <f t="shared" si="2"/>
        <v>25.552199999999999</v>
      </c>
      <c r="K27" s="2">
        <f t="shared" si="3"/>
        <v>630</v>
      </c>
      <c r="L27" s="2">
        <f t="shared" si="41"/>
        <v>401.5</v>
      </c>
      <c r="O27" s="6">
        <v>44.921700000000001</v>
      </c>
      <c r="P27" s="6">
        <v>4344</v>
      </c>
      <c r="Q27" s="2">
        <f t="shared" si="5"/>
        <v>22.460850000000001</v>
      </c>
      <c r="R27" s="2">
        <f t="shared" si="6"/>
        <v>1444</v>
      </c>
      <c r="S27" s="2">
        <f t="shared" si="36"/>
        <v>589.5</v>
      </c>
      <c r="V27" s="14" t="s">
        <v>81</v>
      </c>
      <c r="W27" s="14">
        <v>4483</v>
      </c>
      <c r="X27" s="2">
        <f t="shared" si="8"/>
        <v>32.493099999999998</v>
      </c>
      <c r="Y27" s="2">
        <f t="shared" si="9"/>
        <v>983</v>
      </c>
      <c r="Z27" s="2">
        <f t="shared" si="45"/>
        <v>712.5</v>
      </c>
      <c r="AC27" s="8">
        <v>44.241199999999999</v>
      </c>
      <c r="AD27" s="8">
        <v>3760</v>
      </c>
      <c r="AE27" s="2">
        <f t="shared" si="11"/>
        <v>22.1206</v>
      </c>
      <c r="AF27" s="2">
        <f t="shared" si="12"/>
        <v>260</v>
      </c>
      <c r="AG27" s="2">
        <f t="shared" si="37"/>
        <v>-334</v>
      </c>
      <c r="AJ27" s="14" t="s">
        <v>23</v>
      </c>
      <c r="AK27" s="14">
        <v>3966</v>
      </c>
      <c r="AL27" s="2">
        <f t="shared" si="14"/>
        <v>25.493849999999998</v>
      </c>
      <c r="AM27" s="2">
        <f t="shared" si="15"/>
        <v>466</v>
      </c>
      <c r="AN27" s="2">
        <f t="shared" si="42"/>
        <v>359</v>
      </c>
      <c r="AQ27" s="10">
        <v>44.319000000000003</v>
      </c>
      <c r="AR27" s="10">
        <v>7674</v>
      </c>
      <c r="AS27" s="2">
        <f t="shared" si="17"/>
        <v>22.159500000000001</v>
      </c>
      <c r="AT27" s="2">
        <f t="shared" si="18"/>
        <v>3974</v>
      </c>
      <c r="AU27" s="2">
        <f t="shared" si="38"/>
        <v>555.5</v>
      </c>
      <c r="AX27" s="14" t="s">
        <v>44</v>
      </c>
      <c r="AY27" s="14">
        <v>5887</v>
      </c>
      <c r="AZ27" s="2">
        <f t="shared" si="20"/>
        <v>25.698</v>
      </c>
      <c r="BA27" s="2">
        <f t="shared" si="21"/>
        <v>1687</v>
      </c>
      <c r="BB27" s="2">
        <f t="shared" si="43"/>
        <v>1453.5</v>
      </c>
      <c r="BE27" s="12"/>
      <c r="BF27" s="12"/>
      <c r="BL27" s="12">
        <v>45.388300000000001</v>
      </c>
      <c r="BM27" s="12">
        <v>4557</v>
      </c>
      <c r="BN27" s="2">
        <f t="shared" si="26"/>
        <v>22.69415</v>
      </c>
      <c r="BO27" s="2">
        <f t="shared" si="27"/>
        <v>357</v>
      </c>
      <c r="BP27" s="2">
        <f t="shared" si="40"/>
        <v>-653.5</v>
      </c>
      <c r="BS27" s="14" t="s">
        <v>44</v>
      </c>
      <c r="BT27" s="14">
        <v>5500</v>
      </c>
      <c r="BU27" s="2">
        <f t="shared" si="29"/>
        <v>25.698</v>
      </c>
      <c r="BV27" s="2">
        <f t="shared" si="30"/>
        <v>700</v>
      </c>
      <c r="BW27" s="2">
        <f t="shared" si="44"/>
        <v>151.5</v>
      </c>
      <c r="BZ27" s="14" t="s">
        <v>128</v>
      </c>
      <c r="CA27" s="14">
        <v>7451</v>
      </c>
      <c r="CB27" s="2">
        <f t="shared" si="32"/>
        <v>32.949950000000001</v>
      </c>
      <c r="CC27" s="2">
        <f t="shared" si="33"/>
        <v>1551</v>
      </c>
      <c r="CD27" s="2">
        <f t="shared" si="46"/>
        <v>179</v>
      </c>
    </row>
    <row r="28" spans="1:82">
      <c r="A28" s="3">
        <v>44.3384</v>
      </c>
      <c r="B28" s="3">
        <v>4249</v>
      </c>
      <c r="C28" s="15">
        <f t="shared" si="0"/>
        <v>22.1692</v>
      </c>
      <c r="D28" s="2">
        <f t="shared" si="1"/>
        <v>449</v>
      </c>
      <c r="E28" s="2">
        <f t="shared" si="35"/>
        <v>-807</v>
      </c>
      <c r="H28" s="14" t="s">
        <v>30</v>
      </c>
      <c r="I28" s="14">
        <v>4583</v>
      </c>
      <c r="J28" s="2">
        <f t="shared" si="2"/>
        <v>25.561900000000001</v>
      </c>
      <c r="K28" s="2">
        <f t="shared" si="3"/>
        <v>583</v>
      </c>
      <c r="L28" s="2">
        <f t="shared" si="41"/>
        <v>384.5</v>
      </c>
      <c r="O28" s="6">
        <v>44.941099999999999</v>
      </c>
      <c r="P28" s="6">
        <v>4147</v>
      </c>
      <c r="Q28" s="2">
        <f t="shared" si="5"/>
        <v>22.470549999999999</v>
      </c>
      <c r="R28" s="2">
        <f t="shared" si="6"/>
        <v>1247</v>
      </c>
      <c r="S28" s="2">
        <f t="shared" si="36"/>
        <v>369</v>
      </c>
      <c r="V28" s="14" t="s">
        <v>82</v>
      </c>
      <c r="W28" s="14">
        <v>4575</v>
      </c>
      <c r="X28" s="2">
        <f t="shared" si="8"/>
        <v>32.502800000000001</v>
      </c>
      <c r="Y28" s="2">
        <f t="shared" si="9"/>
        <v>1075</v>
      </c>
      <c r="Z28" s="2">
        <f t="shared" si="45"/>
        <v>870.5</v>
      </c>
      <c r="AC28" s="8">
        <v>44.2607</v>
      </c>
      <c r="AD28" s="8">
        <v>3668</v>
      </c>
      <c r="AE28" s="2">
        <f t="shared" si="11"/>
        <v>22.13035</v>
      </c>
      <c r="AF28" s="2">
        <f t="shared" si="12"/>
        <v>168</v>
      </c>
      <c r="AG28" s="2">
        <f t="shared" si="37"/>
        <v>-381.5</v>
      </c>
      <c r="AJ28" s="14" t="s">
        <v>24</v>
      </c>
      <c r="AK28" s="14">
        <v>3910</v>
      </c>
      <c r="AL28" s="2">
        <f t="shared" si="14"/>
        <v>25.503550000000001</v>
      </c>
      <c r="AM28" s="2">
        <f t="shared" si="15"/>
        <v>410</v>
      </c>
      <c r="AN28" s="2">
        <f t="shared" si="42"/>
        <v>248</v>
      </c>
      <c r="AQ28" s="10">
        <v>44.3384</v>
      </c>
      <c r="AR28" s="10">
        <v>6578</v>
      </c>
      <c r="AS28" s="2">
        <f t="shared" si="17"/>
        <v>22.1692</v>
      </c>
      <c r="AT28" s="2">
        <f t="shared" si="18"/>
        <v>2878</v>
      </c>
      <c r="AU28" s="2">
        <f t="shared" si="38"/>
        <v>388</v>
      </c>
      <c r="AX28" s="14" t="s">
        <v>45</v>
      </c>
      <c r="AY28" s="14">
        <v>6090</v>
      </c>
      <c r="AZ28" s="2">
        <f t="shared" si="20"/>
        <v>25.707699999999999</v>
      </c>
      <c r="BA28" s="2">
        <f t="shared" si="21"/>
        <v>1890</v>
      </c>
      <c r="BB28" s="2">
        <f t="shared" si="43"/>
        <v>1616.5</v>
      </c>
      <c r="BE28" s="16">
        <f>BE18-BE3</f>
        <v>0.29169999999999874</v>
      </c>
      <c r="BF28" s="16"/>
      <c r="BL28" s="12">
        <v>45.407800000000002</v>
      </c>
      <c r="BM28" s="12">
        <v>4630</v>
      </c>
      <c r="BN28" s="2">
        <f t="shared" si="26"/>
        <v>22.703900000000001</v>
      </c>
      <c r="BO28" s="2">
        <f t="shared" si="27"/>
        <v>430</v>
      </c>
      <c r="BP28" s="2">
        <f t="shared" si="40"/>
        <v>-362</v>
      </c>
      <c r="BS28" s="14" t="s">
        <v>45</v>
      </c>
      <c r="BT28" s="14">
        <v>5259</v>
      </c>
      <c r="BU28" s="2">
        <f t="shared" si="29"/>
        <v>25.707699999999999</v>
      </c>
      <c r="BV28" s="2">
        <f t="shared" si="30"/>
        <v>459</v>
      </c>
      <c r="BW28" s="2">
        <f t="shared" si="44"/>
        <v>-74.5</v>
      </c>
      <c r="BZ28" s="14" t="s">
        <v>129</v>
      </c>
      <c r="CA28" s="14">
        <v>7197</v>
      </c>
      <c r="CB28" s="2">
        <f t="shared" si="32"/>
        <v>32.959699999999998</v>
      </c>
      <c r="CC28" s="2">
        <f t="shared" si="33"/>
        <v>1297</v>
      </c>
      <c r="CD28" s="2">
        <f t="shared" si="46"/>
        <v>-22.5</v>
      </c>
    </row>
    <row r="29" spans="1:82">
      <c r="A29" s="3">
        <v>44.357900000000001</v>
      </c>
      <c r="B29" s="3">
        <v>4146</v>
      </c>
      <c r="C29" s="15">
        <f t="shared" si="0"/>
        <v>22.17895</v>
      </c>
      <c r="D29" s="2">
        <f t="shared" si="1"/>
        <v>346</v>
      </c>
      <c r="E29" s="2">
        <f t="shared" si="35"/>
        <v>-885</v>
      </c>
      <c r="H29" s="14" t="s">
        <v>31</v>
      </c>
      <c r="I29" s="14">
        <v>4720</v>
      </c>
      <c r="J29" s="2">
        <f t="shared" si="2"/>
        <v>25.5716</v>
      </c>
      <c r="K29" s="2">
        <f t="shared" si="3"/>
        <v>720</v>
      </c>
      <c r="L29" s="2">
        <f t="shared" si="41"/>
        <v>513.5</v>
      </c>
      <c r="O29" s="6">
        <v>44.960599999999999</v>
      </c>
      <c r="P29" s="6">
        <v>4058</v>
      </c>
      <c r="Q29" s="2">
        <f t="shared" si="5"/>
        <v>22.4803</v>
      </c>
      <c r="R29" s="2">
        <f t="shared" si="6"/>
        <v>1158</v>
      </c>
      <c r="S29" s="2">
        <f t="shared" si="36"/>
        <v>277</v>
      </c>
      <c r="V29" s="14" t="s">
        <v>83</v>
      </c>
      <c r="W29" s="14">
        <v>4823</v>
      </c>
      <c r="X29" s="2">
        <f t="shared" si="8"/>
        <v>32.512500000000003</v>
      </c>
      <c r="Y29" s="2">
        <f t="shared" si="9"/>
        <v>1323</v>
      </c>
      <c r="Z29" s="2">
        <f t="shared" si="45"/>
        <v>1085</v>
      </c>
      <c r="AJ29" s="14" t="s">
        <v>25</v>
      </c>
      <c r="AK29" s="14">
        <v>4107</v>
      </c>
      <c r="AL29" s="2">
        <f t="shared" si="14"/>
        <v>25.513300000000001</v>
      </c>
      <c r="AM29" s="2">
        <f t="shared" si="15"/>
        <v>607</v>
      </c>
      <c r="AN29" s="2">
        <f t="shared" si="42"/>
        <v>431.5</v>
      </c>
      <c r="AQ29" s="10">
        <v>44.357900000000001</v>
      </c>
      <c r="AR29" s="10">
        <v>5727</v>
      </c>
      <c r="AS29" s="2">
        <f t="shared" si="17"/>
        <v>22.17895</v>
      </c>
      <c r="AT29" s="2">
        <f t="shared" si="18"/>
        <v>2027</v>
      </c>
      <c r="AU29" s="2">
        <f t="shared" si="38"/>
        <v>-158</v>
      </c>
      <c r="AX29" s="14" t="s">
        <v>46</v>
      </c>
      <c r="AY29" s="14">
        <v>6374</v>
      </c>
      <c r="AZ29" s="2">
        <f t="shared" si="20"/>
        <v>25.717449999999999</v>
      </c>
      <c r="BA29" s="2">
        <f t="shared" si="21"/>
        <v>2174</v>
      </c>
      <c r="BB29" s="2">
        <f t="shared" si="43"/>
        <v>1856</v>
      </c>
      <c r="BE29" s="12"/>
      <c r="BF29" s="12"/>
      <c r="BL29" s="12">
        <v>45.427199999999999</v>
      </c>
      <c r="BM29" s="12">
        <v>4481</v>
      </c>
      <c r="BN29" s="2">
        <f t="shared" si="26"/>
        <v>22.7136</v>
      </c>
      <c r="BO29" s="2">
        <f t="shared" si="27"/>
        <v>281</v>
      </c>
      <c r="BP29" s="2">
        <f t="shared" si="40"/>
        <v>-290.5</v>
      </c>
      <c r="BS29" s="14" t="s">
        <v>46</v>
      </c>
      <c r="BT29" s="14">
        <v>5206</v>
      </c>
      <c r="BU29" s="2">
        <f t="shared" si="29"/>
        <v>25.717449999999999</v>
      </c>
      <c r="BV29" s="2">
        <f t="shared" si="30"/>
        <v>406</v>
      </c>
      <c r="BW29" s="2">
        <f t="shared" si="44"/>
        <v>-53.5</v>
      </c>
      <c r="BZ29" s="14" t="s">
        <v>130</v>
      </c>
      <c r="CA29" s="14">
        <v>6910</v>
      </c>
      <c r="CB29" s="2">
        <f t="shared" si="32"/>
        <v>32.9694</v>
      </c>
      <c r="CC29" s="2">
        <f t="shared" si="33"/>
        <v>1010</v>
      </c>
      <c r="CD29" s="2">
        <f t="shared" si="46"/>
        <v>-135.5</v>
      </c>
    </row>
    <row r="30" spans="1:82">
      <c r="A30" s="3">
        <v>44.377299999999998</v>
      </c>
      <c r="B30" s="3">
        <v>4133</v>
      </c>
      <c r="C30" s="15">
        <f t="shared" si="0"/>
        <v>22.188649999999999</v>
      </c>
      <c r="D30" s="2">
        <f t="shared" si="1"/>
        <v>333</v>
      </c>
      <c r="E30" s="2">
        <f t="shared" si="35"/>
        <v>-464</v>
      </c>
      <c r="H30" s="14" t="s">
        <v>32</v>
      </c>
      <c r="I30" s="14">
        <v>4782</v>
      </c>
      <c r="J30" s="2">
        <f t="shared" si="2"/>
        <v>25.58135</v>
      </c>
      <c r="K30" s="2">
        <f t="shared" si="3"/>
        <v>782</v>
      </c>
      <c r="L30" s="2">
        <f t="shared" si="41"/>
        <v>519.5</v>
      </c>
      <c r="O30" s="6">
        <v>44.98</v>
      </c>
      <c r="P30" s="6">
        <v>3901</v>
      </c>
      <c r="Q30" s="2">
        <f t="shared" si="5"/>
        <v>22.49</v>
      </c>
      <c r="R30" s="2">
        <f t="shared" si="6"/>
        <v>1001</v>
      </c>
      <c r="S30" s="2">
        <f t="shared" si="36"/>
        <v>167.5</v>
      </c>
      <c r="V30" s="14" t="s">
        <v>84</v>
      </c>
      <c r="W30" s="14">
        <v>4848</v>
      </c>
      <c r="X30" s="2">
        <f t="shared" si="8"/>
        <v>32.52225</v>
      </c>
      <c r="Y30" s="2">
        <f t="shared" si="9"/>
        <v>1348</v>
      </c>
      <c r="Z30" s="2">
        <f t="shared" si="45"/>
        <v>1082.5</v>
      </c>
      <c r="AC30" s="16">
        <f>AC16-AC10</f>
        <v>0.11670000000000158</v>
      </c>
      <c r="AD30" s="16"/>
      <c r="AJ30" s="14" t="s">
        <v>26</v>
      </c>
      <c r="AK30" s="14">
        <v>4043</v>
      </c>
      <c r="AL30" s="2">
        <f t="shared" si="14"/>
        <v>25.523</v>
      </c>
      <c r="AM30" s="2">
        <f t="shared" si="15"/>
        <v>543</v>
      </c>
      <c r="AN30" s="2">
        <f t="shared" si="42"/>
        <v>356</v>
      </c>
      <c r="AQ30" s="10">
        <v>44.377299999999998</v>
      </c>
      <c r="AR30" s="10">
        <v>5358</v>
      </c>
      <c r="AS30" s="2">
        <f t="shared" si="17"/>
        <v>22.188649999999999</v>
      </c>
      <c r="AT30" s="2">
        <f t="shared" si="18"/>
        <v>1658</v>
      </c>
      <c r="AU30" s="2">
        <f t="shared" si="38"/>
        <v>-695.5</v>
      </c>
      <c r="AX30" s="14" t="s">
        <v>47</v>
      </c>
      <c r="AY30" s="14">
        <v>6532</v>
      </c>
      <c r="AZ30" s="2">
        <f t="shared" si="20"/>
        <v>25.727150000000002</v>
      </c>
      <c r="BA30" s="2">
        <f t="shared" si="21"/>
        <v>2332</v>
      </c>
      <c r="BB30" s="2">
        <f t="shared" si="43"/>
        <v>1960.5</v>
      </c>
      <c r="BE30" s="12"/>
      <c r="BF30" s="12"/>
      <c r="BL30" s="12">
        <v>45.446599999999997</v>
      </c>
      <c r="BM30" s="12">
        <v>4566</v>
      </c>
      <c r="BN30" s="2">
        <f t="shared" si="26"/>
        <v>22.723299999999998</v>
      </c>
      <c r="BO30" s="2">
        <f t="shared" si="27"/>
        <v>366</v>
      </c>
      <c r="BP30" s="2">
        <f t="shared" si="40"/>
        <v>28</v>
      </c>
      <c r="BS30" s="14" t="s">
        <v>47</v>
      </c>
      <c r="BT30" s="14">
        <v>5080</v>
      </c>
      <c r="BU30" s="2">
        <f t="shared" si="29"/>
        <v>25.727150000000002</v>
      </c>
      <c r="BV30" s="2">
        <f t="shared" si="30"/>
        <v>280</v>
      </c>
      <c r="BW30" s="2">
        <f t="shared" si="44"/>
        <v>-135</v>
      </c>
      <c r="BZ30" s="14" t="s">
        <v>131</v>
      </c>
      <c r="CA30" s="14">
        <v>6478</v>
      </c>
      <c r="CB30" s="2">
        <f t="shared" si="32"/>
        <v>32.979149999999997</v>
      </c>
      <c r="CC30" s="2">
        <f t="shared" si="33"/>
        <v>578</v>
      </c>
      <c r="CD30" s="2">
        <f t="shared" si="46"/>
        <v>-191.5</v>
      </c>
    </row>
    <row r="31" spans="1:82">
      <c r="A31" s="3">
        <v>44.396799999999999</v>
      </c>
      <c r="B31" s="3">
        <v>4024</v>
      </c>
      <c r="C31" s="15">
        <f t="shared" si="0"/>
        <v>22.198399999999999</v>
      </c>
      <c r="D31" s="2">
        <f t="shared" si="1"/>
        <v>224</v>
      </c>
      <c r="E31" s="2">
        <f t="shared" si="35"/>
        <v>-288.5</v>
      </c>
      <c r="H31" s="14" t="s">
        <v>33</v>
      </c>
      <c r="I31" s="14">
        <v>4718</v>
      </c>
      <c r="J31" s="2">
        <f t="shared" si="2"/>
        <v>25.591049999999999</v>
      </c>
      <c r="K31" s="2">
        <f t="shared" si="3"/>
        <v>718</v>
      </c>
      <c r="L31" s="2">
        <f t="shared" si="41"/>
        <v>531.5</v>
      </c>
      <c r="O31" s="6"/>
      <c r="P31" s="6"/>
      <c r="Q31" s="2"/>
      <c r="R31" s="2"/>
      <c r="S31" s="2"/>
      <c r="V31" s="14" t="s">
        <v>85</v>
      </c>
      <c r="W31" s="14">
        <v>4967</v>
      </c>
      <c r="X31" s="2">
        <f t="shared" si="8"/>
        <v>32.531950000000002</v>
      </c>
      <c r="Y31" s="2">
        <f t="shared" si="9"/>
        <v>1467</v>
      </c>
      <c r="Z31" s="2">
        <f t="shared" si="45"/>
        <v>1128.5</v>
      </c>
      <c r="AJ31" s="14" t="s">
        <v>27</v>
      </c>
      <c r="AK31" s="14">
        <v>4271</v>
      </c>
      <c r="AL31" s="2">
        <f t="shared" si="14"/>
        <v>25.53275</v>
      </c>
      <c r="AM31" s="2">
        <f t="shared" si="15"/>
        <v>771</v>
      </c>
      <c r="AN31" s="2">
        <f t="shared" si="42"/>
        <v>602</v>
      </c>
      <c r="AQ31" s="10">
        <v>44.396799999999999</v>
      </c>
      <c r="AR31" s="10">
        <v>4995</v>
      </c>
      <c r="AS31" s="2">
        <f t="shared" si="17"/>
        <v>22.198399999999999</v>
      </c>
      <c r="AT31" s="2">
        <f t="shared" si="18"/>
        <v>1295</v>
      </c>
      <c r="AU31" s="2">
        <f t="shared" si="38"/>
        <v>-1455.5</v>
      </c>
      <c r="AX31" s="14" t="s">
        <v>48</v>
      </c>
      <c r="AY31" s="14">
        <v>6416</v>
      </c>
      <c r="AZ31" s="2">
        <f t="shared" si="20"/>
        <v>25.736899999999999</v>
      </c>
      <c r="BA31" s="2">
        <f t="shared" si="21"/>
        <v>2216</v>
      </c>
      <c r="BB31" s="2">
        <f t="shared" si="43"/>
        <v>1725.5</v>
      </c>
      <c r="BE31" s="12"/>
      <c r="BF31" s="12"/>
      <c r="BL31" s="12">
        <v>45.466099999999997</v>
      </c>
      <c r="BM31" s="12">
        <v>4303</v>
      </c>
      <c r="BN31" s="2">
        <f t="shared" si="26"/>
        <v>22.733049999999999</v>
      </c>
      <c r="BO31" s="2">
        <f t="shared" si="27"/>
        <v>103</v>
      </c>
      <c r="BP31" s="2">
        <f t="shared" si="40"/>
        <v>-115.5</v>
      </c>
      <c r="BS31" s="14" t="s">
        <v>48</v>
      </c>
      <c r="BT31" s="14">
        <v>4970</v>
      </c>
      <c r="BU31" s="2">
        <f t="shared" si="29"/>
        <v>25.736899999999999</v>
      </c>
      <c r="BV31" s="2">
        <f t="shared" si="30"/>
        <v>170</v>
      </c>
      <c r="BW31" s="2">
        <f t="shared" si="44"/>
        <v>-292.5</v>
      </c>
      <c r="BZ31" s="14" t="s">
        <v>132</v>
      </c>
      <c r="CA31" s="14">
        <v>6416</v>
      </c>
      <c r="CB31" s="2">
        <f t="shared" si="32"/>
        <v>32.988849999999999</v>
      </c>
      <c r="CC31" s="2">
        <f t="shared" si="33"/>
        <v>516</v>
      </c>
      <c r="CD31" s="2">
        <f t="shared" si="46"/>
        <v>-58.5</v>
      </c>
    </row>
    <row r="32" spans="1:82">
      <c r="A32" s="3"/>
      <c r="B32" s="3"/>
      <c r="D32" s="2"/>
      <c r="E32" s="2"/>
      <c r="H32" s="14" t="s">
        <v>34</v>
      </c>
      <c r="I32" s="14">
        <v>4896</v>
      </c>
      <c r="J32" s="2">
        <f t="shared" si="2"/>
        <v>25.6008</v>
      </c>
      <c r="K32" s="2">
        <f t="shared" si="3"/>
        <v>896</v>
      </c>
      <c r="L32" s="2">
        <f t="shared" si="41"/>
        <v>612.5</v>
      </c>
      <c r="O32" s="6"/>
      <c r="P32" s="6"/>
      <c r="Q32" s="2"/>
      <c r="R32" s="2"/>
      <c r="S32" s="2"/>
      <c r="V32" s="14" t="s">
        <v>86</v>
      </c>
      <c r="W32" s="14">
        <v>5147</v>
      </c>
      <c r="X32" s="2">
        <f t="shared" si="8"/>
        <v>32.541699999999999</v>
      </c>
      <c r="Y32" s="2">
        <f t="shared" si="9"/>
        <v>1647</v>
      </c>
      <c r="Z32" s="2">
        <f t="shared" si="45"/>
        <v>1362.5</v>
      </c>
      <c r="AC32" s="8"/>
      <c r="AD32" s="8"/>
      <c r="AJ32" s="14" t="s">
        <v>28</v>
      </c>
      <c r="AK32" s="14">
        <v>4272</v>
      </c>
      <c r="AL32" s="2">
        <f t="shared" si="14"/>
        <v>25.542449999999999</v>
      </c>
      <c r="AM32" s="2">
        <f t="shared" si="15"/>
        <v>772</v>
      </c>
      <c r="AN32" s="2">
        <f t="shared" si="42"/>
        <v>545</v>
      </c>
      <c r="AQ32" s="10">
        <v>44.416200000000003</v>
      </c>
      <c r="AR32" s="10">
        <v>4753</v>
      </c>
      <c r="AS32" s="2">
        <f t="shared" si="17"/>
        <v>22.208100000000002</v>
      </c>
      <c r="AT32" s="2">
        <f t="shared" si="18"/>
        <v>1053</v>
      </c>
      <c r="AU32" s="2">
        <f t="shared" si="38"/>
        <v>-1693.5</v>
      </c>
      <c r="AX32" s="14" t="s">
        <v>49</v>
      </c>
      <c r="AY32" s="14">
        <v>6266</v>
      </c>
      <c r="AZ32" s="2">
        <f t="shared" si="20"/>
        <v>25.746600000000001</v>
      </c>
      <c r="BA32" s="2">
        <f t="shared" si="21"/>
        <v>2066</v>
      </c>
      <c r="BB32" s="2">
        <f t="shared" si="43"/>
        <v>1560.5</v>
      </c>
      <c r="BE32" s="12"/>
      <c r="BF32" s="12"/>
      <c r="BL32" s="12"/>
      <c r="BM32" s="12"/>
      <c r="BS32" s="14" t="s">
        <v>49</v>
      </c>
      <c r="BT32" s="14">
        <v>4984</v>
      </c>
      <c r="BU32" s="2">
        <f t="shared" si="29"/>
        <v>25.746600000000001</v>
      </c>
      <c r="BV32" s="2">
        <f t="shared" si="30"/>
        <v>184</v>
      </c>
      <c r="BW32" s="2">
        <f t="shared" si="44"/>
        <v>-283</v>
      </c>
      <c r="BZ32" s="14" t="s">
        <v>133</v>
      </c>
      <c r="CA32" s="14">
        <v>6148</v>
      </c>
      <c r="CB32" s="2">
        <f t="shared" si="32"/>
        <v>32.998600000000003</v>
      </c>
      <c r="CC32" s="2">
        <f t="shared" si="33"/>
        <v>248</v>
      </c>
      <c r="CD32" s="2">
        <f t="shared" si="46"/>
        <v>-223.5</v>
      </c>
    </row>
    <row r="33" spans="1:82">
      <c r="A33" s="16">
        <f>A22-A17</f>
        <v>9.7200000000000841E-2</v>
      </c>
      <c r="B33" s="16"/>
      <c r="H33" s="14" t="s">
        <v>35</v>
      </c>
      <c r="I33" s="14">
        <v>5075</v>
      </c>
      <c r="J33" s="2">
        <f t="shared" si="2"/>
        <v>25.610499999999998</v>
      </c>
      <c r="K33" s="2">
        <f t="shared" si="3"/>
        <v>1075</v>
      </c>
      <c r="L33" s="2">
        <f t="shared" si="41"/>
        <v>848.5</v>
      </c>
      <c r="O33" s="6"/>
      <c r="P33" s="6"/>
      <c r="Q33" s="2"/>
      <c r="R33" s="2"/>
      <c r="S33" s="2"/>
      <c r="V33" s="14" t="s">
        <v>87</v>
      </c>
      <c r="W33" s="14">
        <v>5464</v>
      </c>
      <c r="X33" s="2">
        <f t="shared" si="8"/>
        <v>32.551400000000001</v>
      </c>
      <c r="Y33" s="2">
        <f t="shared" si="9"/>
        <v>1964</v>
      </c>
      <c r="Z33" s="2">
        <f t="shared" si="45"/>
        <v>1554.5</v>
      </c>
      <c r="AC33" s="8"/>
      <c r="AD33" s="8"/>
      <c r="AJ33" s="14" t="s">
        <v>29</v>
      </c>
      <c r="AK33" s="14">
        <v>4428</v>
      </c>
      <c r="AL33" s="2">
        <f t="shared" si="14"/>
        <v>25.552199999999999</v>
      </c>
      <c r="AM33" s="2">
        <f t="shared" si="15"/>
        <v>928</v>
      </c>
      <c r="AN33" s="2">
        <f t="shared" si="42"/>
        <v>724.5</v>
      </c>
      <c r="AQ33" s="10">
        <v>44.435600000000001</v>
      </c>
      <c r="AR33" s="10">
        <v>4470</v>
      </c>
      <c r="AS33" s="2">
        <f t="shared" si="17"/>
        <v>22.2178</v>
      </c>
      <c r="AT33" s="2">
        <f t="shared" si="18"/>
        <v>770</v>
      </c>
      <c r="AU33" s="2">
        <f t="shared" si="38"/>
        <v>-1217</v>
      </c>
      <c r="AX33" s="14" t="s">
        <v>50</v>
      </c>
      <c r="AY33" s="14">
        <v>6090</v>
      </c>
      <c r="AZ33" s="2">
        <f t="shared" si="20"/>
        <v>25.7563</v>
      </c>
      <c r="BA33" s="2">
        <f t="shared" si="21"/>
        <v>1890</v>
      </c>
      <c r="BB33" s="2">
        <f t="shared" si="43"/>
        <v>1272.5</v>
      </c>
      <c r="BE33" s="12"/>
      <c r="BF33" s="12"/>
      <c r="BS33" s="14" t="s">
        <v>50</v>
      </c>
      <c r="BT33" s="14">
        <v>4919</v>
      </c>
      <c r="BU33" s="2">
        <f t="shared" si="29"/>
        <v>25.7563</v>
      </c>
      <c r="BV33" s="2">
        <f t="shared" si="30"/>
        <v>119</v>
      </c>
      <c r="BW33" s="2">
        <f t="shared" si="44"/>
        <v>-279</v>
      </c>
      <c r="BZ33" s="14" t="s">
        <v>134</v>
      </c>
      <c r="CA33" s="14">
        <v>6029</v>
      </c>
      <c r="CB33" s="2">
        <f t="shared" si="32"/>
        <v>33.008299999999998</v>
      </c>
      <c r="CC33" s="2">
        <f t="shared" si="33"/>
        <v>129</v>
      </c>
      <c r="CD33" s="2">
        <f t="shared" si="46"/>
        <v>-400</v>
      </c>
    </row>
    <row r="34" spans="1:82">
      <c r="A34" s="18">
        <f>A3-A2</f>
        <v>1.9500000000000739E-2</v>
      </c>
      <c r="B34" s="18"/>
      <c r="H34" s="14" t="s">
        <v>36</v>
      </c>
      <c r="I34" s="14">
        <v>5516</v>
      </c>
      <c r="J34" s="2">
        <f t="shared" si="2"/>
        <v>25.620200000000001</v>
      </c>
      <c r="K34" s="2">
        <f t="shared" si="3"/>
        <v>1516</v>
      </c>
      <c r="L34" s="2">
        <f t="shared" si="41"/>
        <v>1201</v>
      </c>
      <c r="O34" s="6"/>
      <c r="P34" s="6"/>
      <c r="Q34" s="2"/>
      <c r="R34" s="2"/>
      <c r="S34" s="2"/>
      <c r="V34" s="14" t="s">
        <v>88</v>
      </c>
      <c r="W34" s="14">
        <v>5511</v>
      </c>
      <c r="X34" s="2">
        <f t="shared" si="8"/>
        <v>32.561100000000003</v>
      </c>
      <c r="Y34" s="2">
        <f t="shared" si="9"/>
        <v>2011</v>
      </c>
      <c r="Z34" s="2">
        <f t="shared" si="45"/>
        <v>1733</v>
      </c>
      <c r="AC34" s="8"/>
      <c r="AD34" s="8"/>
      <c r="AJ34" s="14" t="s">
        <v>30</v>
      </c>
      <c r="AK34" s="14">
        <v>4395</v>
      </c>
      <c r="AL34" s="2">
        <f t="shared" si="14"/>
        <v>25.561900000000001</v>
      </c>
      <c r="AM34" s="2">
        <f t="shared" si="15"/>
        <v>895</v>
      </c>
      <c r="AN34" s="2">
        <f t="shared" si="42"/>
        <v>662</v>
      </c>
      <c r="AQ34" s="10">
        <v>44.455100000000002</v>
      </c>
      <c r="AR34" s="10">
        <v>4373</v>
      </c>
      <c r="AS34" s="2">
        <f t="shared" si="17"/>
        <v>22.227550000000001</v>
      </c>
      <c r="AT34" s="2">
        <f t="shared" si="18"/>
        <v>673</v>
      </c>
      <c r="AU34" s="2">
        <f t="shared" si="38"/>
        <v>-766</v>
      </c>
      <c r="AX34" s="14" t="s">
        <v>51</v>
      </c>
      <c r="AY34" s="14">
        <v>6038</v>
      </c>
      <c r="AZ34" s="2">
        <f t="shared" si="20"/>
        <v>25.76605</v>
      </c>
      <c r="BA34" s="2">
        <f t="shared" si="21"/>
        <v>1838</v>
      </c>
      <c r="BB34" s="2">
        <f t="shared" si="43"/>
        <v>994.5</v>
      </c>
      <c r="BE34" s="12"/>
      <c r="BF34" s="12"/>
      <c r="BS34" s="14" t="s">
        <v>51</v>
      </c>
      <c r="BT34" s="14">
        <v>4977</v>
      </c>
      <c r="BU34" s="2">
        <f t="shared" si="29"/>
        <v>25.76605</v>
      </c>
      <c r="BV34" s="2">
        <f t="shared" si="30"/>
        <v>177</v>
      </c>
      <c r="BW34" s="2">
        <f t="shared" si="44"/>
        <v>-173</v>
      </c>
      <c r="BZ34" s="14" t="s">
        <v>135</v>
      </c>
      <c r="CA34" s="14">
        <v>6010</v>
      </c>
      <c r="CB34" s="2">
        <f t="shared" si="32"/>
        <v>33.018000000000001</v>
      </c>
      <c r="CC34" s="2">
        <f t="shared" si="33"/>
        <v>110</v>
      </c>
      <c r="CD34" s="2">
        <f t="shared" si="46"/>
        <v>-517</v>
      </c>
    </row>
    <row r="35" spans="1:82">
      <c r="A35" s="3"/>
      <c r="B35" s="3"/>
      <c r="H35" s="14" t="s">
        <v>37</v>
      </c>
      <c r="I35" s="14">
        <v>6240</v>
      </c>
      <c r="J35" s="2">
        <f t="shared" si="2"/>
        <v>25.629950000000001</v>
      </c>
      <c r="K35" s="2">
        <f t="shared" si="3"/>
        <v>2240</v>
      </c>
      <c r="L35" s="2">
        <f t="shared" si="41"/>
        <v>1948.5</v>
      </c>
      <c r="O35" s="6"/>
      <c r="P35" s="6"/>
      <c r="Q35" s="2"/>
      <c r="R35" s="2"/>
      <c r="S35" s="2"/>
      <c r="V35" s="14" t="s">
        <v>89</v>
      </c>
      <c r="W35" s="14">
        <v>5772</v>
      </c>
      <c r="X35" s="2">
        <f t="shared" si="8"/>
        <v>32.57085</v>
      </c>
      <c r="Y35" s="2">
        <f t="shared" si="9"/>
        <v>2272</v>
      </c>
      <c r="Z35" s="2">
        <f t="shared" si="45"/>
        <v>1831.5</v>
      </c>
      <c r="AC35" s="8"/>
      <c r="AD35" s="8"/>
      <c r="AJ35" s="14" t="s">
        <v>31</v>
      </c>
      <c r="AK35" s="14">
        <v>4495</v>
      </c>
      <c r="AL35" s="2">
        <f t="shared" si="14"/>
        <v>25.5716</v>
      </c>
      <c r="AM35" s="2">
        <f t="shared" si="15"/>
        <v>995</v>
      </c>
      <c r="AN35" s="2">
        <f t="shared" si="42"/>
        <v>790</v>
      </c>
      <c r="AQ35" s="10">
        <v>44.474499999999999</v>
      </c>
      <c r="AR35" s="10">
        <v>4310</v>
      </c>
      <c r="AS35" s="2">
        <f t="shared" si="17"/>
        <v>22.23725</v>
      </c>
      <c r="AT35" s="2">
        <f t="shared" si="18"/>
        <v>610</v>
      </c>
      <c r="AU35" s="2">
        <f t="shared" si="38"/>
        <v>-403.5</v>
      </c>
      <c r="AX35" s="14" t="s">
        <v>52</v>
      </c>
      <c r="AY35" s="14">
        <v>5742</v>
      </c>
      <c r="AZ35" s="2">
        <f t="shared" si="20"/>
        <v>25.775749999999999</v>
      </c>
      <c r="BA35" s="2">
        <f t="shared" si="21"/>
        <v>1542</v>
      </c>
      <c r="BB35" s="2">
        <f t="shared" si="43"/>
        <v>597</v>
      </c>
      <c r="BE35" s="12"/>
      <c r="BF35" s="12"/>
      <c r="BS35" s="14" t="s">
        <v>52</v>
      </c>
      <c r="BT35" s="14">
        <v>4868</v>
      </c>
      <c r="BU35" s="2">
        <f t="shared" si="29"/>
        <v>25.775749999999999</v>
      </c>
      <c r="BV35" s="2">
        <f t="shared" si="30"/>
        <v>68</v>
      </c>
      <c r="BW35" s="2">
        <f t="shared" si="44"/>
        <v>-161.5</v>
      </c>
      <c r="BZ35" s="14" t="s">
        <v>136</v>
      </c>
      <c r="CA35" s="14">
        <v>6164</v>
      </c>
      <c r="CB35" s="2">
        <f t="shared" si="32"/>
        <v>33.027749999999997</v>
      </c>
      <c r="CC35" s="2">
        <f t="shared" si="33"/>
        <v>264</v>
      </c>
      <c r="CD35" s="2">
        <f t="shared" si="46"/>
        <v>-389</v>
      </c>
    </row>
    <row r="36" spans="1:82">
      <c r="A36" s="3"/>
      <c r="B36" s="3"/>
      <c r="H36" s="14" t="s">
        <v>38</v>
      </c>
      <c r="I36" s="14">
        <v>7071</v>
      </c>
      <c r="J36" s="2">
        <f t="shared" si="2"/>
        <v>25.63965</v>
      </c>
      <c r="K36" s="2">
        <f t="shared" si="3"/>
        <v>3071</v>
      </c>
      <c r="L36" s="2">
        <f t="shared" si="41"/>
        <v>2711</v>
      </c>
      <c r="O36" s="6"/>
      <c r="P36" s="6"/>
      <c r="Q36" s="2"/>
      <c r="R36" s="2"/>
      <c r="S36" s="2"/>
      <c r="V36" s="14" t="s">
        <v>90</v>
      </c>
      <c r="W36" s="14">
        <v>5976</v>
      </c>
      <c r="X36" s="2">
        <f t="shared" si="8"/>
        <v>32.580550000000002</v>
      </c>
      <c r="Y36" s="2">
        <f t="shared" si="9"/>
        <v>2476</v>
      </c>
      <c r="Z36" s="2">
        <f t="shared" si="45"/>
        <v>2062</v>
      </c>
      <c r="AC36" s="8"/>
      <c r="AD36" s="8"/>
      <c r="AJ36" s="14" t="s">
        <v>32</v>
      </c>
      <c r="AK36" s="14">
        <v>4512</v>
      </c>
      <c r="AL36" s="2">
        <f t="shared" si="14"/>
        <v>25.58135</v>
      </c>
      <c r="AM36" s="2">
        <f t="shared" si="15"/>
        <v>1012</v>
      </c>
      <c r="AN36" s="2">
        <f t="shared" si="42"/>
        <v>708.5</v>
      </c>
      <c r="AQ36" s="10">
        <v>44.494</v>
      </c>
      <c r="AR36" s="10">
        <v>4197</v>
      </c>
      <c r="AS36" s="2">
        <f t="shared" si="17"/>
        <v>22.247</v>
      </c>
      <c r="AT36" s="2">
        <f t="shared" si="18"/>
        <v>497</v>
      </c>
      <c r="AU36" s="2">
        <f t="shared" si="38"/>
        <v>-332</v>
      </c>
      <c r="AX36" s="14" t="s">
        <v>53</v>
      </c>
      <c r="AY36" s="14">
        <v>5834</v>
      </c>
      <c r="AZ36" s="2">
        <f t="shared" si="20"/>
        <v>25.785499999999999</v>
      </c>
      <c r="BA36" s="2">
        <f t="shared" si="21"/>
        <v>1634</v>
      </c>
      <c r="BB36" s="2">
        <f t="shared" si="43"/>
        <v>547</v>
      </c>
      <c r="BE36" s="12"/>
      <c r="BF36" s="12"/>
      <c r="BS36" s="14" t="s">
        <v>53</v>
      </c>
      <c r="BT36" s="14">
        <v>4847</v>
      </c>
      <c r="BU36" s="2">
        <f t="shared" si="29"/>
        <v>25.785499999999999</v>
      </c>
      <c r="BV36" s="2">
        <f t="shared" si="30"/>
        <v>47</v>
      </c>
      <c r="BW36" s="2">
        <f t="shared" si="44"/>
        <v>-156</v>
      </c>
      <c r="BZ36" s="14" t="s">
        <v>137</v>
      </c>
      <c r="CA36" s="14">
        <v>6057</v>
      </c>
      <c r="CB36" s="2">
        <f t="shared" si="32"/>
        <v>33.03745</v>
      </c>
      <c r="CC36" s="2">
        <f t="shared" si="33"/>
        <v>157</v>
      </c>
      <c r="CD36" s="2">
        <f t="shared" si="46"/>
        <v>-692.5</v>
      </c>
    </row>
    <row r="37" spans="1:82">
      <c r="A37" s="3"/>
      <c r="B37" s="3"/>
      <c r="H37" s="14" t="s">
        <v>39</v>
      </c>
      <c r="I37" s="14">
        <v>7860</v>
      </c>
      <c r="J37" s="2">
        <f t="shared" si="2"/>
        <v>25.6494</v>
      </c>
      <c r="K37" s="2">
        <f t="shared" si="3"/>
        <v>3860</v>
      </c>
      <c r="L37" s="2">
        <f t="shared" si="41"/>
        <v>3469</v>
      </c>
      <c r="O37" s="6"/>
      <c r="P37" s="6"/>
      <c r="Q37" s="2"/>
      <c r="R37" s="2"/>
      <c r="S37" s="2"/>
      <c r="V37" s="14" t="s">
        <v>91</v>
      </c>
      <c r="W37" s="14">
        <v>6134</v>
      </c>
      <c r="X37" s="2">
        <f t="shared" si="8"/>
        <v>32.590299999999999</v>
      </c>
      <c r="Y37" s="2">
        <f t="shared" si="9"/>
        <v>2634</v>
      </c>
      <c r="Z37" s="2">
        <f t="shared" si="45"/>
        <v>2142.5</v>
      </c>
      <c r="AJ37" s="14" t="s">
        <v>33</v>
      </c>
      <c r="AK37" s="14">
        <v>4651</v>
      </c>
      <c r="AL37" s="2">
        <f t="shared" si="14"/>
        <v>25.591049999999999</v>
      </c>
      <c r="AM37" s="2">
        <f t="shared" si="15"/>
        <v>1151</v>
      </c>
      <c r="AN37" s="2">
        <f t="shared" si="42"/>
        <v>879.5</v>
      </c>
      <c r="AQ37" s="10">
        <v>44.513399999999997</v>
      </c>
      <c r="AR37" s="10">
        <v>4072</v>
      </c>
      <c r="AS37" s="2">
        <f t="shared" si="17"/>
        <v>22.256699999999999</v>
      </c>
      <c r="AT37" s="2">
        <f t="shared" si="18"/>
        <v>372</v>
      </c>
      <c r="AU37" s="2">
        <f t="shared" si="38"/>
        <v>-275.5</v>
      </c>
      <c r="AX37" s="14" t="s">
        <v>54</v>
      </c>
      <c r="AY37" s="14">
        <v>5833</v>
      </c>
      <c r="AZ37" s="2">
        <f t="shared" si="20"/>
        <v>25.795200000000001</v>
      </c>
      <c r="BA37" s="2">
        <f t="shared" si="21"/>
        <v>1633</v>
      </c>
      <c r="BB37" s="2">
        <f t="shared" si="43"/>
        <v>467</v>
      </c>
      <c r="BE37" s="12"/>
      <c r="BF37" s="12"/>
      <c r="BS37" s="14" t="s">
        <v>54</v>
      </c>
      <c r="BT37" s="14">
        <v>4860</v>
      </c>
      <c r="BU37" s="2">
        <f t="shared" si="29"/>
        <v>25.795200000000001</v>
      </c>
      <c r="BV37" s="2">
        <f t="shared" si="30"/>
        <v>60</v>
      </c>
      <c r="BW37" s="2">
        <f t="shared" si="44"/>
        <v>-80</v>
      </c>
      <c r="BZ37" s="14" t="s">
        <v>138</v>
      </c>
      <c r="CA37" s="14">
        <v>6181</v>
      </c>
      <c r="CB37" s="2">
        <f t="shared" si="32"/>
        <v>33.047199999999997</v>
      </c>
      <c r="CC37" s="2">
        <f t="shared" si="33"/>
        <v>281</v>
      </c>
      <c r="CD37" s="2">
        <f t="shared" si="46"/>
        <v>-494.5</v>
      </c>
    </row>
    <row r="38" spans="1:82">
      <c r="H38" s="14" t="s">
        <v>40</v>
      </c>
      <c r="I38" s="14">
        <v>8042</v>
      </c>
      <c r="J38" s="2">
        <f t="shared" si="2"/>
        <v>25.659099999999999</v>
      </c>
      <c r="K38" s="2">
        <f t="shared" si="3"/>
        <v>4042</v>
      </c>
      <c r="L38" s="2">
        <f t="shared" si="41"/>
        <v>3683</v>
      </c>
      <c r="O38" s="6"/>
      <c r="P38" s="6"/>
      <c r="Q38" s="2"/>
      <c r="R38" s="2"/>
      <c r="S38" s="2"/>
      <c r="V38" s="14" t="s">
        <v>92</v>
      </c>
      <c r="W38" s="14">
        <v>6129</v>
      </c>
      <c r="X38" s="2">
        <f t="shared" si="8"/>
        <v>32.6</v>
      </c>
      <c r="Y38" s="2">
        <f t="shared" si="9"/>
        <v>2629</v>
      </c>
      <c r="Z38" s="2">
        <f t="shared" si="45"/>
        <v>2091.5</v>
      </c>
      <c r="AJ38" s="14" t="s">
        <v>34</v>
      </c>
      <c r="AK38" s="14">
        <v>4650</v>
      </c>
      <c r="AL38" s="2">
        <f t="shared" si="14"/>
        <v>25.6008</v>
      </c>
      <c r="AM38" s="2">
        <f t="shared" si="15"/>
        <v>1150</v>
      </c>
      <c r="AN38" s="2">
        <f t="shared" si="42"/>
        <v>764.5</v>
      </c>
      <c r="AQ38" s="10">
        <v>44.532899999999998</v>
      </c>
      <c r="AR38" s="10">
        <v>4015</v>
      </c>
      <c r="AS38" s="2">
        <f t="shared" si="17"/>
        <v>22.266449999999999</v>
      </c>
      <c r="AT38" s="2">
        <f t="shared" si="18"/>
        <v>315</v>
      </c>
      <c r="AU38" s="2">
        <f t="shared" si="38"/>
        <v>-211.5</v>
      </c>
      <c r="AX38" s="14" t="s">
        <v>55</v>
      </c>
      <c r="AY38" s="14">
        <v>5753</v>
      </c>
      <c r="AZ38" s="2">
        <f t="shared" si="20"/>
        <v>25.804950000000002</v>
      </c>
      <c r="BA38" s="2">
        <f t="shared" si="21"/>
        <v>1553</v>
      </c>
      <c r="BB38" s="2">
        <f t="shared" si="43"/>
        <v>445</v>
      </c>
      <c r="BE38" s="12"/>
      <c r="BF38" s="12"/>
      <c r="BS38" s="14" t="s">
        <v>55</v>
      </c>
      <c r="BT38" s="14">
        <v>4917</v>
      </c>
      <c r="BU38" s="2">
        <f t="shared" si="29"/>
        <v>25.804950000000002</v>
      </c>
      <c r="BV38" s="2">
        <f t="shared" si="30"/>
        <v>117</v>
      </c>
      <c r="BW38" s="2">
        <f t="shared" si="44"/>
        <v>32</v>
      </c>
      <c r="BZ38" s="14" t="s">
        <v>139</v>
      </c>
      <c r="CA38" s="14">
        <v>5975</v>
      </c>
      <c r="CB38" s="2">
        <f t="shared" si="32"/>
        <v>33.056899999999999</v>
      </c>
      <c r="CC38" s="2">
        <f t="shared" si="33"/>
        <v>75</v>
      </c>
      <c r="CD38" s="2">
        <f t="shared" si="46"/>
        <v>-573.5</v>
      </c>
    </row>
    <row r="39" spans="1:82">
      <c r="H39" s="14" t="s">
        <v>41</v>
      </c>
      <c r="I39" s="14">
        <v>8180</v>
      </c>
      <c r="J39" s="2">
        <f t="shared" si="2"/>
        <v>25.668849999999999</v>
      </c>
      <c r="K39" s="2">
        <f t="shared" si="3"/>
        <v>4180</v>
      </c>
      <c r="L39" s="2">
        <f t="shared" si="41"/>
        <v>3732</v>
      </c>
      <c r="O39" s="6"/>
      <c r="P39" s="6"/>
      <c r="Q39" s="2"/>
      <c r="R39" s="2"/>
      <c r="S39" s="2"/>
      <c r="V39" s="14" t="s">
        <v>93</v>
      </c>
      <c r="W39" s="14">
        <v>6108</v>
      </c>
      <c r="X39" s="2">
        <f t="shared" si="8"/>
        <v>32.609749999999998</v>
      </c>
      <c r="Y39" s="2">
        <f t="shared" si="9"/>
        <v>2608</v>
      </c>
      <c r="Z39" s="2">
        <f t="shared" si="45"/>
        <v>1946.5</v>
      </c>
      <c r="AJ39" s="14" t="s">
        <v>35</v>
      </c>
      <c r="AK39" s="14">
        <v>4568</v>
      </c>
      <c r="AL39" s="2">
        <f t="shared" si="14"/>
        <v>25.610499999999998</v>
      </c>
      <c r="AM39" s="2">
        <f t="shared" si="15"/>
        <v>1068</v>
      </c>
      <c r="AN39" s="2">
        <f t="shared" si="42"/>
        <v>682</v>
      </c>
      <c r="AQ39" s="10">
        <v>44.552300000000002</v>
      </c>
      <c r="AR39" s="10">
        <v>3908</v>
      </c>
      <c r="AS39" s="2">
        <f t="shared" si="17"/>
        <v>22.276150000000001</v>
      </c>
      <c r="AT39" s="2">
        <f t="shared" si="18"/>
        <v>208</v>
      </c>
      <c r="AU39" s="2">
        <f t="shared" si="38"/>
        <v>-177</v>
      </c>
      <c r="AX39" s="14" t="s">
        <v>156</v>
      </c>
      <c r="AY39" s="14">
        <v>5526</v>
      </c>
      <c r="AZ39" s="2">
        <f t="shared" si="20"/>
        <v>25.81465</v>
      </c>
      <c r="BA39" s="2">
        <f t="shared" si="21"/>
        <v>1326</v>
      </c>
      <c r="BB39" s="2">
        <f t="shared" si="43"/>
        <v>293</v>
      </c>
      <c r="BE39" s="12"/>
      <c r="BF39" s="12"/>
      <c r="BS39" s="13"/>
      <c r="BT39" s="13"/>
      <c r="BZ39" s="14" t="s">
        <v>140</v>
      </c>
      <c r="CA39" s="14">
        <v>6031</v>
      </c>
      <c r="CB39" s="2">
        <f t="shared" si="32"/>
        <v>33.066600000000001</v>
      </c>
      <c r="CC39" s="2">
        <f t="shared" si="33"/>
        <v>131</v>
      </c>
      <c r="CD39" s="2">
        <f t="shared" si="46"/>
        <v>-374</v>
      </c>
    </row>
    <row r="40" spans="1:82">
      <c r="H40" s="14" t="s">
        <v>42</v>
      </c>
      <c r="I40" s="14">
        <v>7848</v>
      </c>
      <c r="J40" s="2">
        <f t="shared" si="2"/>
        <v>25.678550000000001</v>
      </c>
      <c r="K40" s="2">
        <f t="shared" si="3"/>
        <v>3848</v>
      </c>
      <c r="L40" s="2">
        <f t="shared" si="41"/>
        <v>3310.5</v>
      </c>
      <c r="O40" s="6"/>
      <c r="P40" s="6"/>
      <c r="Q40" s="2"/>
      <c r="R40" s="2"/>
      <c r="S40" s="2"/>
      <c r="V40" s="14" t="s">
        <v>94</v>
      </c>
      <c r="W40" s="14">
        <v>6147</v>
      </c>
      <c r="X40" s="2">
        <f t="shared" si="8"/>
        <v>32.619450000000001</v>
      </c>
      <c r="Y40" s="2">
        <f t="shared" si="9"/>
        <v>2647</v>
      </c>
      <c r="Z40" s="2">
        <f t="shared" si="45"/>
        <v>1973</v>
      </c>
      <c r="AJ40" s="14" t="s">
        <v>36</v>
      </c>
      <c r="AK40" s="14">
        <v>4429</v>
      </c>
      <c r="AL40" s="2">
        <f t="shared" si="14"/>
        <v>25.620200000000001</v>
      </c>
      <c r="AM40" s="2">
        <f t="shared" si="15"/>
        <v>929</v>
      </c>
      <c r="AN40" s="2">
        <f t="shared" si="42"/>
        <v>465</v>
      </c>
      <c r="AQ40" s="10">
        <v>44.5717</v>
      </c>
      <c r="AR40" s="10">
        <v>4124</v>
      </c>
      <c r="AS40" s="2">
        <f t="shared" si="17"/>
        <v>22.28585</v>
      </c>
      <c r="AT40" s="2">
        <f t="shared" si="18"/>
        <v>424</v>
      </c>
      <c r="AU40" s="2">
        <f t="shared" si="38"/>
        <v>87.5</v>
      </c>
      <c r="AX40" s="14" t="s">
        <v>157</v>
      </c>
      <c r="AY40" s="14">
        <v>5460</v>
      </c>
      <c r="AZ40" s="2">
        <f t="shared" si="20"/>
        <v>25.824349999999999</v>
      </c>
      <c r="BA40" s="2">
        <f t="shared" si="21"/>
        <v>1260</v>
      </c>
      <c r="BB40" s="2">
        <f t="shared" si="43"/>
        <v>315</v>
      </c>
      <c r="BE40" s="12"/>
      <c r="BF40" s="12"/>
      <c r="BS40" s="13"/>
      <c r="BT40" s="13"/>
      <c r="BZ40" s="14" t="s">
        <v>141</v>
      </c>
      <c r="CA40" s="14">
        <v>6045</v>
      </c>
      <c r="CB40" s="2">
        <f t="shared" si="32"/>
        <v>33.076349999999998</v>
      </c>
      <c r="CC40" s="2">
        <f t="shared" si="33"/>
        <v>145</v>
      </c>
      <c r="CD40" s="2">
        <f t="shared" si="46"/>
        <v>-144</v>
      </c>
    </row>
    <row r="41" spans="1:82">
      <c r="H41" s="14" t="s">
        <v>43</v>
      </c>
      <c r="I41" s="14">
        <v>7005</v>
      </c>
      <c r="J41" s="2">
        <f t="shared" si="2"/>
        <v>25.68825</v>
      </c>
      <c r="K41" s="2">
        <f t="shared" si="3"/>
        <v>3005</v>
      </c>
      <c r="L41" s="2">
        <f t="shared" si="41"/>
        <v>2247</v>
      </c>
      <c r="O41" s="6"/>
      <c r="P41" s="6"/>
      <c r="Q41" s="2"/>
      <c r="R41" s="2"/>
      <c r="S41" s="2"/>
      <c r="V41" s="14" t="s">
        <v>95</v>
      </c>
      <c r="W41" s="14">
        <v>6057</v>
      </c>
      <c r="X41" s="2">
        <f t="shared" si="8"/>
        <v>32.629150000000003</v>
      </c>
      <c r="Y41" s="2">
        <f t="shared" si="9"/>
        <v>2557</v>
      </c>
      <c r="Z41" s="2">
        <f t="shared" si="45"/>
        <v>1823.5</v>
      </c>
      <c r="AJ41" s="14" t="s">
        <v>37</v>
      </c>
      <c r="AK41" s="14">
        <v>4580</v>
      </c>
      <c r="AL41" s="2">
        <f t="shared" si="14"/>
        <v>25.629950000000001</v>
      </c>
      <c r="AM41" s="2">
        <f t="shared" si="15"/>
        <v>1080</v>
      </c>
      <c r="AN41" s="2">
        <f t="shared" si="42"/>
        <v>632.5</v>
      </c>
      <c r="AQ41" s="10">
        <v>44.591200000000001</v>
      </c>
      <c r="AR41" s="10">
        <v>3879</v>
      </c>
      <c r="AS41" s="2">
        <f t="shared" si="17"/>
        <v>22.2956</v>
      </c>
      <c r="AT41" s="2">
        <f t="shared" si="18"/>
        <v>179</v>
      </c>
      <c r="AU41" s="2">
        <f t="shared" si="38"/>
        <v>-126</v>
      </c>
      <c r="AX41" s="14" t="s">
        <v>158</v>
      </c>
      <c r="AY41" s="14">
        <v>5069</v>
      </c>
      <c r="AZ41" s="2">
        <f t="shared" si="20"/>
        <v>25.834099999999999</v>
      </c>
      <c r="BA41" s="2">
        <f t="shared" si="21"/>
        <v>869</v>
      </c>
      <c r="BB41" s="2">
        <f t="shared" si="43"/>
        <v>-50</v>
      </c>
      <c r="BE41" s="12"/>
      <c r="BF41" s="12"/>
      <c r="BS41" s="13"/>
      <c r="BT41" s="13"/>
      <c r="BZ41" s="14" t="s">
        <v>142</v>
      </c>
      <c r="CA41" s="14">
        <v>5969</v>
      </c>
      <c r="CB41" s="2">
        <f t="shared" si="32"/>
        <v>33.08605</v>
      </c>
      <c r="CC41" s="2">
        <f t="shared" si="33"/>
        <v>69</v>
      </c>
      <c r="CD41" s="2">
        <f t="shared" si="46"/>
        <v>-189</v>
      </c>
    </row>
    <row r="42" spans="1:82">
      <c r="H42" s="14" t="s">
        <v>44</v>
      </c>
      <c r="I42" s="14">
        <v>6534</v>
      </c>
      <c r="J42" s="2">
        <f t="shared" si="2"/>
        <v>25.698</v>
      </c>
      <c r="K42" s="2">
        <f t="shared" si="3"/>
        <v>2534</v>
      </c>
      <c r="L42" s="2">
        <f t="shared" si="41"/>
        <v>1414</v>
      </c>
      <c r="O42" s="6"/>
      <c r="P42" s="6"/>
      <c r="Q42" s="2"/>
      <c r="R42" s="2"/>
      <c r="S42" s="2"/>
      <c r="V42" s="14" t="s">
        <v>96</v>
      </c>
      <c r="W42" s="14">
        <v>6030</v>
      </c>
      <c r="X42" s="2">
        <f t="shared" si="8"/>
        <v>32.6389</v>
      </c>
      <c r="Y42" s="2">
        <f t="shared" si="9"/>
        <v>2530</v>
      </c>
      <c r="Z42" s="2">
        <f t="shared" si="45"/>
        <v>1706.5</v>
      </c>
      <c r="AJ42" s="14" t="s">
        <v>38</v>
      </c>
      <c r="AK42" s="14">
        <v>4611</v>
      </c>
      <c r="AL42" s="2">
        <f t="shared" si="14"/>
        <v>25.63965</v>
      </c>
      <c r="AM42" s="2">
        <f t="shared" si="15"/>
        <v>1111</v>
      </c>
      <c r="AN42" s="2">
        <f t="shared" si="42"/>
        <v>613.5</v>
      </c>
      <c r="AQ42" s="10"/>
      <c r="AR42" s="10"/>
      <c r="AX42" s="14" t="s">
        <v>159</v>
      </c>
      <c r="AY42" s="14">
        <v>4923</v>
      </c>
      <c r="AZ42" s="2">
        <f t="shared" si="20"/>
        <v>25.843800000000002</v>
      </c>
      <c r="BA42" s="2">
        <f t="shared" si="21"/>
        <v>723</v>
      </c>
      <c r="BB42" s="2">
        <f t="shared" si="43"/>
        <v>-48</v>
      </c>
      <c r="BE42" s="12"/>
      <c r="BF42" s="12"/>
      <c r="BS42" s="13"/>
      <c r="BT42" s="13"/>
      <c r="BZ42" s="14" t="s">
        <v>143</v>
      </c>
      <c r="CA42" s="14">
        <v>6170</v>
      </c>
      <c r="CB42" s="2">
        <f t="shared" si="32"/>
        <v>33.095799999999997</v>
      </c>
      <c r="CC42" s="2">
        <f t="shared" si="33"/>
        <v>270</v>
      </c>
      <c r="CD42" s="2">
        <f t="shared" si="46"/>
        <v>146</v>
      </c>
    </row>
    <row r="43" spans="1:82">
      <c r="H43" s="14" t="s">
        <v>45</v>
      </c>
      <c r="I43" s="14">
        <v>6668</v>
      </c>
      <c r="J43" s="2">
        <f t="shared" si="2"/>
        <v>25.707699999999999</v>
      </c>
      <c r="K43" s="2">
        <f t="shared" si="3"/>
        <v>2668</v>
      </c>
      <c r="L43" s="2">
        <f t="shared" si="41"/>
        <v>1132.5</v>
      </c>
      <c r="O43" s="6"/>
      <c r="P43" s="6"/>
      <c r="Q43" s="2"/>
      <c r="R43" s="2"/>
      <c r="S43" s="2"/>
      <c r="V43" s="14" t="s">
        <v>97</v>
      </c>
      <c r="W43" s="14">
        <v>5792</v>
      </c>
      <c r="X43" s="2">
        <f t="shared" si="8"/>
        <v>32.648600000000002</v>
      </c>
      <c r="Y43" s="2">
        <f t="shared" si="9"/>
        <v>2292</v>
      </c>
      <c r="Z43" s="2">
        <f t="shared" si="45"/>
        <v>1310</v>
      </c>
      <c r="AJ43" s="14" t="s">
        <v>39</v>
      </c>
      <c r="AK43" s="14">
        <v>4395</v>
      </c>
      <c r="AL43" s="2">
        <f t="shared" si="14"/>
        <v>25.6494</v>
      </c>
      <c r="AM43" s="2">
        <f t="shared" si="15"/>
        <v>895</v>
      </c>
      <c r="AN43" s="2">
        <f t="shared" si="42"/>
        <v>389</v>
      </c>
      <c r="AQ43" s="16">
        <f>AQ26-AQ20</f>
        <v>0.11660000000000537</v>
      </c>
      <c r="AR43" s="16"/>
      <c r="AX43" s="14" t="s">
        <v>160</v>
      </c>
      <c r="AY43" s="14">
        <v>4909</v>
      </c>
      <c r="AZ43" s="2">
        <f t="shared" si="20"/>
        <v>25.853549999999998</v>
      </c>
      <c r="BA43" s="2">
        <f t="shared" si="21"/>
        <v>709</v>
      </c>
      <c r="BB43" s="2">
        <f t="shared" si="43"/>
        <v>-108</v>
      </c>
      <c r="BE43" s="12"/>
      <c r="BF43" s="12"/>
      <c r="BS43" s="13"/>
      <c r="BT43" s="13"/>
      <c r="BZ43" s="14"/>
      <c r="CA43" s="14"/>
    </row>
    <row r="44" spans="1:82">
      <c r="H44" s="14" t="s">
        <v>46</v>
      </c>
      <c r="I44" s="14">
        <v>6623</v>
      </c>
      <c r="J44" s="2">
        <f t="shared" si="2"/>
        <v>25.717449999999999</v>
      </c>
      <c r="K44" s="2">
        <f t="shared" si="3"/>
        <v>2623</v>
      </c>
      <c r="L44" s="2">
        <f t="shared" si="41"/>
        <v>693</v>
      </c>
      <c r="O44" s="6"/>
      <c r="P44" s="6"/>
      <c r="Q44" s="2"/>
      <c r="R44" s="2"/>
      <c r="S44" s="2"/>
      <c r="V44" s="14" t="s">
        <v>98</v>
      </c>
      <c r="W44" s="14">
        <v>5764</v>
      </c>
      <c r="X44" s="2">
        <f t="shared" si="8"/>
        <v>32.658349999999999</v>
      </c>
      <c r="Y44" s="2">
        <f t="shared" si="9"/>
        <v>2264</v>
      </c>
      <c r="Z44" s="2">
        <f t="shared" si="45"/>
        <v>1258.5</v>
      </c>
      <c r="AJ44" s="14" t="s">
        <v>40</v>
      </c>
      <c r="AK44" s="14">
        <v>4482</v>
      </c>
      <c r="AL44" s="2">
        <f t="shared" si="14"/>
        <v>25.659099999999999</v>
      </c>
      <c r="AM44" s="2">
        <f t="shared" si="15"/>
        <v>982</v>
      </c>
      <c r="AN44" s="2">
        <f t="shared" si="42"/>
        <v>406.5</v>
      </c>
      <c r="AX44" s="14" t="s">
        <v>161</v>
      </c>
      <c r="AY44" s="14">
        <v>4759</v>
      </c>
      <c r="AZ44" s="2">
        <f t="shared" si="20"/>
        <v>25.863250000000001</v>
      </c>
      <c r="BA44" s="2">
        <f t="shared" si="21"/>
        <v>559</v>
      </c>
      <c r="BB44" s="2">
        <f t="shared" si="43"/>
        <v>-257.5</v>
      </c>
      <c r="BE44" s="12"/>
      <c r="BF44" s="12"/>
      <c r="BS44" s="13"/>
      <c r="BT44" s="13"/>
      <c r="BZ44" s="14"/>
      <c r="CA44" s="14"/>
    </row>
    <row r="45" spans="1:82">
      <c r="H45" s="14" t="s">
        <v>47</v>
      </c>
      <c r="I45" s="14">
        <v>6705</v>
      </c>
      <c r="J45" s="2">
        <f t="shared" si="2"/>
        <v>25.727150000000002</v>
      </c>
      <c r="K45" s="2">
        <f t="shared" si="3"/>
        <v>2705</v>
      </c>
      <c r="L45" s="2">
        <f t="shared" si="41"/>
        <v>684</v>
      </c>
      <c r="O45" s="6"/>
      <c r="P45" s="6"/>
      <c r="Q45" s="2"/>
      <c r="R45" s="2"/>
      <c r="S45" s="2"/>
      <c r="V45" s="14" t="s">
        <v>99</v>
      </c>
      <c r="W45" s="14">
        <v>5781</v>
      </c>
      <c r="X45" s="2">
        <f t="shared" si="8"/>
        <v>32.668050000000001</v>
      </c>
      <c r="Y45" s="2">
        <f t="shared" si="9"/>
        <v>2281</v>
      </c>
      <c r="Z45" s="2">
        <f t="shared" si="45"/>
        <v>1145</v>
      </c>
      <c r="AJ45" s="14" t="s">
        <v>41</v>
      </c>
      <c r="AK45" s="14">
        <v>4357</v>
      </c>
      <c r="AL45" s="2">
        <f t="shared" si="14"/>
        <v>25.668849999999999</v>
      </c>
      <c r="AM45" s="2">
        <f t="shared" si="15"/>
        <v>857</v>
      </c>
      <c r="AN45" s="2">
        <f t="shared" si="42"/>
        <v>282</v>
      </c>
      <c r="AX45" s="14" t="s">
        <v>162</v>
      </c>
      <c r="AY45" s="14">
        <v>4800</v>
      </c>
      <c r="AZ45" s="2">
        <f t="shared" si="20"/>
        <v>25.872949999999999</v>
      </c>
      <c r="BA45" s="2">
        <f t="shared" si="21"/>
        <v>600</v>
      </c>
      <c r="BB45" s="2">
        <f t="shared" si="43"/>
        <v>-176.5</v>
      </c>
      <c r="BE45" s="12"/>
      <c r="BF45" s="12"/>
      <c r="BS45" s="13"/>
      <c r="BT45" s="13"/>
      <c r="BZ45" s="14"/>
      <c r="CA45" s="14"/>
    </row>
    <row r="46" spans="1:82">
      <c r="H46" s="14" t="s">
        <v>48</v>
      </c>
      <c r="I46" s="14">
        <v>6502</v>
      </c>
      <c r="J46" s="2">
        <f t="shared" si="2"/>
        <v>25.736899999999999</v>
      </c>
      <c r="K46" s="2">
        <f t="shared" si="3"/>
        <v>2502</v>
      </c>
      <c r="L46" s="2">
        <f t="shared" si="41"/>
        <v>412</v>
      </c>
      <c r="O46" s="6"/>
      <c r="P46" s="6"/>
      <c r="Q46" s="2"/>
      <c r="R46" s="2"/>
      <c r="S46" s="2"/>
      <c r="V46" s="14" t="s">
        <v>100</v>
      </c>
      <c r="W46" s="14">
        <v>5653</v>
      </c>
      <c r="X46" s="2">
        <f t="shared" si="8"/>
        <v>32.677799999999998</v>
      </c>
      <c r="Y46" s="2">
        <f t="shared" si="9"/>
        <v>2153</v>
      </c>
      <c r="Z46" s="2">
        <f t="shared" si="45"/>
        <v>915</v>
      </c>
      <c r="AJ46" s="14" t="s">
        <v>42</v>
      </c>
      <c r="AK46" s="14">
        <v>4180</v>
      </c>
      <c r="AL46" s="2">
        <f t="shared" si="14"/>
        <v>25.678550000000001</v>
      </c>
      <c r="AM46" s="2">
        <f t="shared" si="15"/>
        <v>680</v>
      </c>
      <c r="AN46" s="2">
        <f t="shared" si="42"/>
        <v>146</v>
      </c>
      <c r="AX46" s="14" t="s">
        <v>163</v>
      </c>
      <c r="AY46" s="14">
        <v>4670</v>
      </c>
      <c r="AZ46" s="2">
        <f t="shared" si="20"/>
        <v>25.8827</v>
      </c>
      <c r="BA46" s="2">
        <f t="shared" si="21"/>
        <v>470</v>
      </c>
      <c r="BB46" s="2">
        <f t="shared" si="43"/>
        <v>-193</v>
      </c>
      <c r="BE46" s="12"/>
      <c r="BF46" s="12"/>
      <c r="BS46" s="13"/>
      <c r="BT46" s="13"/>
      <c r="BZ46" s="14"/>
      <c r="CA46" s="14"/>
    </row>
    <row r="47" spans="1:82">
      <c r="H47" s="14" t="s">
        <v>49</v>
      </c>
      <c r="I47" s="14">
        <v>6317</v>
      </c>
      <c r="J47" s="2">
        <f t="shared" si="2"/>
        <v>25.746600000000001</v>
      </c>
      <c r="K47" s="2">
        <f t="shared" si="3"/>
        <v>2317</v>
      </c>
      <c r="L47" s="2">
        <f t="shared" si="41"/>
        <v>393</v>
      </c>
      <c r="O47" s="6"/>
      <c r="P47" s="6"/>
      <c r="Q47" s="2"/>
      <c r="R47" s="2"/>
      <c r="S47" s="2"/>
      <c r="V47" s="14" t="s">
        <v>101</v>
      </c>
      <c r="W47" s="14">
        <v>5642</v>
      </c>
      <c r="X47" s="2">
        <f t="shared" si="8"/>
        <v>32.6875</v>
      </c>
      <c r="Y47" s="2">
        <f t="shared" si="9"/>
        <v>2142</v>
      </c>
      <c r="Z47" s="2">
        <f t="shared" si="45"/>
        <v>825</v>
      </c>
      <c r="AJ47" s="14" t="s">
        <v>43</v>
      </c>
      <c r="AK47" s="14">
        <v>4136</v>
      </c>
      <c r="AL47" s="2">
        <f t="shared" si="14"/>
        <v>25.68825</v>
      </c>
      <c r="AM47" s="2">
        <f t="shared" si="15"/>
        <v>636</v>
      </c>
      <c r="AN47" s="2">
        <f t="shared" si="42"/>
        <v>171.5</v>
      </c>
      <c r="AX47" s="14" t="s">
        <v>164</v>
      </c>
      <c r="AY47" s="14">
        <v>4575</v>
      </c>
      <c r="AZ47" s="2">
        <f t="shared" si="20"/>
        <v>25.892399999999999</v>
      </c>
      <c r="BA47" s="2">
        <f t="shared" si="21"/>
        <v>375</v>
      </c>
      <c r="BB47" s="2">
        <f t="shared" si="43"/>
        <v>-255</v>
      </c>
      <c r="BE47" s="12"/>
      <c r="BF47" s="12"/>
      <c r="BS47" s="13"/>
      <c r="BT47" s="13"/>
      <c r="BZ47" s="14"/>
      <c r="CA47" s="14"/>
    </row>
    <row r="48" spans="1:82">
      <c r="H48" s="14" t="s">
        <v>50</v>
      </c>
      <c r="I48" s="14">
        <v>5678</v>
      </c>
      <c r="J48" s="2">
        <f t="shared" si="2"/>
        <v>25.7563</v>
      </c>
      <c r="K48" s="2">
        <f t="shared" si="3"/>
        <v>1678</v>
      </c>
      <c r="L48" s="2">
        <f t="shared" si="41"/>
        <v>175.5</v>
      </c>
      <c r="O48" s="6"/>
      <c r="P48" s="6"/>
      <c r="Q48" s="2"/>
      <c r="R48" s="2"/>
      <c r="S48" s="2"/>
      <c r="V48" s="14" t="s">
        <v>102</v>
      </c>
      <c r="W48" s="14">
        <v>5358</v>
      </c>
      <c r="X48" s="2">
        <f t="shared" si="8"/>
        <v>32.697200000000002</v>
      </c>
      <c r="Y48" s="2">
        <f t="shared" si="9"/>
        <v>1858</v>
      </c>
      <c r="Z48" s="2">
        <f t="shared" si="45"/>
        <v>543.5</v>
      </c>
      <c r="AJ48" s="14" t="s">
        <v>44</v>
      </c>
      <c r="AK48" s="14">
        <v>4069</v>
      </c>
      <c r="AL48" s="2">
        <f t="shared" si="14"/>
        <v>25.698</v>
      </c>
      <c r="AM48" s="2">
        <f t="shared" si="15"/>
        <v>569</v>
      </c>
      <c r="AN48" s="2">
        <f t="shared" si="42"/>
        <v>29</v>
      </c>
      <c r="AX48" s="14" t="s">
        <v>165</v>
      </c>
      <c r="AY48" s="14">
        <v>4678</v>
      </c>
      <c r="AZ48" s="2">
        <f t="shared" si="20"/>
        <v>25.902149999999999</v>
      </c>
      <c r="BA48" s="2">
        <f t="shared" si="21"/>
        <v>478</v>
      </c>
      <c r="BB48" s="2">
        <f t="shared" si="43"/>
        <v>43.5</v>
      </c>
      <c r="BE48" s="12"/>
      <c r="BF48" s="12"/>
      <c r="BS48" s="13"/>
      <c r="BT48" s="13"/>
      <c r="BZ48" s="14"/>
      <c r="CA48" s="14"/>
    </row>
    <row r="49" spans="1:79">
      <c r="H49" s="14" t="s">
        <v>51</v>
      </c>
      <c r="I49" s="14">
        <v>5154</v>
      </c>
      <c r="J49" s="2">
        <f t="shared" si="2"/>
        <v>25.76605</v>
      </c>
      <c r="K49" s="2">
        <f t="shared" si="3"/>
        <v>1154</v>
      </c>
      <c r="L49" s="2">
        <f t="shared" si="41"/>
        <v>-113</v>
      </c>
      <c r="O49" s="6"/>
      <c r="P49" s="6"/>
      <c r="Q49" s="2"/>
      <c r="R49" s="2"/>
      <c r="S49" s="2"/>
      <c r="V49" s="14" t="s">
        <v>103</v>
      </c>
      <c r="W49" s="14">
        <v>5207</v>
      </c>
      <c r="X49" s="2">
        <f t="shared" si="8"/>
        <v>32.706949999999999</v>
      </c>
      <c r="Y49" s="2">
        <f t="shared" si="9"/>
        <v>1707</v>
      </c>
      <c r="Z49" s="2">
        <f t="shared" si="45"/>
        <v>403</v>
      </c>
      <c r="AJ49" s="14" t="s">
        <v>45</v>
      </c>
      <c r="AK49" s="14">
        <v>4099</v>
      </c>
      <c r="AL49" s="2">
        <f t="shared" si="14"/>
        <v>25.707699999999999</v>
      </c>
      <c r="AM49" s="2">
        <f t="shared" si="15"/>
        <v>599</v>
      </c>
      <c r="AN49" s="2">
        <f t="shared" si="42"/>
        <v>43.5</v>
      </c>
      <c r="AX49" s="14" t="s">
        <v>166</v>
      </c>
      <c r="AY49" s="14">
        <v>4602</v>
      </c>
      <c r="AZ49" s="2">
        <f t="shared" si="20"/>
        <v>25.911850000000001</v>
      </c>
      <c r="BA49" s="2">
        <f t="shared" si="21"/>
        <v>402</v>
      </c>
      <c r="BB49" s="2">
        <f t="shared" si="43"/>
        <v>40.5</v>
      </c>
      <c r="BE49" s="12"/>
      <c r="BF49" s="12"/>
      <c r="BS49" s="13"/>
      <c r="BT49" s="13"/>
      <c r="BZ49" s="14"/>
      <c r="CA49" s="14"/>
    </row>
    <row r="50" spans="1:79">
      <c r="H50" s="14" t="s">
        <v>52</v>
      </c>
      <c r="I50" s="14">
        <v>5000</v>
      </c>
      <c r="J50" s="2">
        <f t="shared" si="2"/>
        <v>25.775749999999999</v>
      </c>
      <c r="K50" s="2">
        <f t="shared" si="3"/>
        <v>1000</v>
      </c>
      <c r="L50" s="2">
        <f t="shared" si="41"/>
        <v>-334</v>
      </c>
      <c r="V50" s="14" t="s">
        <v>104</v>
      </c>
      <c r="W50" s="14">
        <v>5134</v>
      </c>
      <c r="X50" s="2">
        <f t="shared" si="8"/>
        <v>32.716650000000001</v>
      </c>
      <c r="Y50" s="2">
        <f t="shared" si="9"/>
        <v>1634</v>
      </c>
      <c r="Z50" s="2">
        <f t="shared" si="45"/>
        <v>310.5</v>
      </c>
      <c r="AJ50" s="14" t="s">
        <v>46</v>
      </c>
      <c r="AK50" s="14">
        <v>4022</v>
      </c>
      <c r="AL50" s="2">
        <f t="shared" si="14"/>
        <v>25.717449999999999</v>
      </c>
      <c r="AM50" s="2">
        <f t="shared" si="15"/>
        <v>522</v>
      </c>
      <c r="AN50" s="2">
        <f t="shared" si="42"/>
        <v>74.5</v>
      </c>
      <c r="AX50" s="14" t="s">
        <v>167</v>
      </c>
      <c r="AY50" s="14">
        <v>4514</v>
      </c>
      <c r="AZ50" s="2">
        <f t="shared" si="20"/>
        <v>25.921600000000002</v>
      </c>
      <c r="BA50" s="2">
        <f t="shared" si="21"/>
        <v>314</v>
      </c>
      <c r="BB50" s="2">
        <f t="shared" si="43"/>
        <v>-40.5</v>
      </c>
      <c r="BE50" s="12"/>
      <c r="BF50" s="12"/>
      <c r="BS50" s="13"/>
      <c r="BT50" s="13"/>
      <c r="BZ50" s="14"/>
      <c r="CA50" s="14"/>
    </row>
    <row r="51" spans="1:79">
      <c r="H51" s="14" t="s">
        <v>53</v>
      </c>
      <c r="I51" s="14">
        <v>5044</v>
      </c>
      <c r="J51" s="2">
        <f t="shared" si="2"/>
        <v>25.785499999999999</v>
      </c>
      <c r="K51" s="2">
        <f t="shared" si="3"/>
        <v>1044</v>
      </c>
      <c r="L51" s="2">
        <f t="shared" si="41"/>
        <v>-267.5</v>
      </c>
      <c r="O51" s="16">
        <f>O41-O26</f>
        <v>-44.902299999999997</v>
      </c>
      <c r="P51" s="16"/>
      <c r="V51" s="14" t="s">
        <v>105</v>
      </c>
      <c r="W51" s="14">
        <v>5015</v>
      </c>
      <c r="X51" s="2">
        <f t="shared" si="8"/>
        <v>32.726399999999998</v>
      </c>
      <c r="Y51" s="2">
        <f t="shared" si="9"/>
        <v>1515</v>
      </c>
      <c r="Z51" s="2">
        <f t="shared" si="45"/>
        <v>236.5</v>
      </c>
      <c r="AJ51" s="14" t="s">
        <v>47</v>
      </c>
      <c r="AK51" s="14">
        <v>4032</v>
      </c>
      <c r="AL51" s="2">
        <f t="shared" si="14"/>
        <v>25.727150000000002</v>
      </c>
      <c r="AM51" s="2">
        <f t="shared" si="15"/>
        <v>532</v>
      </c>
      <c r="AN51" s="2">
        <f t="shared" si="42"/>
        <v>41</v>
      </c>
      <c r="AX51" s="14" t="s">
        <v>168</v>
      </c>
      <c r="AY51" s="14">
        <v>4402</v>
      </c>
      <c r="AZ51" s="2">
        <f t="shared" si="20"/>
        <v>25.9313</v>
      </c>
      <c r="BA51" s="2">
        <f t="shared" si="21"/>
        <v>202</v>
      </c>
      <c r="BB51" s="2">
        <f t="shared" si="43"/>
        <v>-77.5</v>
      </c>
      <c r="BE51" s="12"/>
      <c r="BF51" s="12"/>
      <c r="BS51" s="13"/>
      <c r="BT51" s="13"/>
      <c r="BZ51" s="14"/>
      <c r="CA51" s="14"/>
    </row>
    <row r="52" spans="1:79">
      <c r="H52" s="14" t="s">
        <v>54</v>
      </c>
      <c r="I52" s="14">
        <v>4799</v>
      </c>
      <c r="J52" s="2">
        <f t="shared" si="2"/>
        <v>25.795200000000001</v>
      </c>
      <c r="K52" s="2">
        <f t="shared" si="3"/>
        <v>799</v>
      </c>
      <c r="L52" s="2">
        <f t="shared" si="41"/>
        <v>-553.5</v>
      </c>
      <c r="V52" s="14" t="s">
        <v>106</v>
      </c>
      <c r="W52" s="14">
        <v>4839</v>
      </c>
      <c r="X52" s="2">
        <f t="shared" si="8"/>
        <v>32.7361</v>
      </c>
      <c r="Y52" s="2">
        <f t="shared" si="9"/>
        <v>1339</v>
      </c>
      <c r="Z52" s="2">
        <f t="shared" si="45"/>
        <v>74</v>
      </c>
      <c r="AJ52" s="14" t="s">
        <v>48</v>
      </c>
      <c r="AK52" s="14">
        <v>3929</v>
      </c>
      <c r="AL52" s="2">
        <f t="shared" si="14"/>
        <v>25.736899999999999</v>
      </c>
      <c r="AM52" s="2">
        <f t="shared" si="15"/>
        <v>429</v>
      </c>
      <c r="AN52" s="2">
        <f t="shared" si="42"/>
        <v>0.5</v>
      </c>
      <c r="AX52" s="14" t="s">
        <v>169</v>
      </c>
      <c r="AY52" s="14">
        <v>4323</v>
      </c>
      <c r="AZ52" s="2">
        <f t="shared" si="20"/>
        <v>25.940999999999999</v>
      </c>
      <c r="BA52" s="2">
        <f t="shared" si="21"/>
        <v>123</v>
      </c>
      <c r="BB52" s="2">
        <f t="shared" si="43"/>
        <v>-177</v>
      </c>
      <c r="BE52" s="12"/>
      <c r="BF52" s="12"/>
      <c r="BZ52" s="14"/>
      <c r="CA52" s="14"/>
    </row>
    <row r="53" spans="1:79">
      <c r="H53" s="14" t="s">
        <v>55</v>
      </c>
      <c r="I53" s="14">
        <v>4766</v>
      </c>
      <c r="J53" s="2">
        <f t="shared" si="2"/>
        <v>25.804950000000002</v>
      </c>
      <c r="K53" s="2">
        <f t="shared" si="3"/>
        <v>766</v>
      </c>
      <c r="L53" s="2">
        <f t="shared" si="41"/>
        <v>-485</v>
      </c>
      <c r="V53" s="14" t="s">
        <v>107</v>
      </c>
      <c r="W53" s="14">
        <v>4738</v>
      </c>
      <c r="X53" s="2">
        <f t="shared" si="8"/>
        <v>32.745849999999997</v>
      </c>
      <c r="Y53" s="2">
        <f t="shared" si="9"/>
        <v>1238</v>
      </c>
      <c r="Z53" s="2">
        <f t="shared" si="45"/>
        <v>92</v>
      </c>
      <c r="AJ53" s="14" t="s">
        <v>49</v>
      </c>
      <c r="AK53" s="14">
        <v>4000</v>
      </c>
      <c r="AL53" s="2">
        <f t="shared" si="14"/>
        <v>25.746600000000001</v>
      </c>
      <c r="AM53" s="2">
        <f t="shared" si="15"/>
        <v>500</v>
      </c>
      <c r="AN53" s="2">
        <f t="shared" si="42"/>
        <v>160</v>
      </c>
      <c r="AX53" s="14" t="s">
        <v>170</v>
      </c>
      <c r="AY53" s="14">
        <v>4380</v>
      </c>
      <c r="AZ53" s="2">
        <f t="shared" si="20"/>
        <v>25.950749999999999</v>
      </c>
      <c r="BA53" s="2">
        <f t="shared" si="21"/>
        <v>180</v>
      </c>
      <c r="BB53" s="2">
        <f t="shared" si="43"/>
        <v>-55</v>
      </c>
      <c r="BE53" s="12"/>
      <c r="BF53" s="12"/>
      <c r="BZ53" s="14"/>
      <c r="CA53" s="14"/>
    </row>
    <row r="54" spans="1:79">
      <c r="H54" s="5"/>
      <c r="I54" s="5"/>
      <c r="V54" s="14" t="s">
        <v>108</v>
      </c>
      <c r="W54" s="14">
        <v>4605</v>
      </c>
      <c r="X54" s="2">
        <f t="shared" si="8"/>
        <v>32.755549999999999</v>
      </c>
      <c r="Y54" s="2">
        <f t="shared" si="9"/>
        <v>1105</v>
      </c>
      <c r="Z54" s="2">
        <f t="shared" si="45"/>
        <v>-27</v>
      </c>
      <c r="AJ54" s="14" t="s">
        <v>50</v>
      </c>
      <c r="AK54" s="14">
        <v>3969</v>
      </c>
      <c r="AL54" s="2">
        <f t="shared" si="14"/>
        <v>25.7563</v>
      </c>
      <c r="AM54" s="2">
        <f t="shared" si="15"/>
        <v>469</v>
      </c>
      <c r="AN54" s="2">
        <f t="shared" si="42"/>
        <v>151</v>
      </c>
      <c r="AX54" s="14" t="s">
        <v>171</v>
      </c>
      <c r="AY54" s="14">
        <v>4406</v>
      </c>
      <c r="AZ54" s="2">
        <f t="shared" si="20"/>
        <v>25.960450000000002</v>
      </c>
      <c r="BA54" s="2">
        <f t="shared" si="21"/>
        <v>206</v>
      </c>
      <c r="BB54" s="2">
        <f t="shared" si="43"/>
        <v>18.5</v>
      </c>
      <c r="BE54" s="12"/>
      <c r="BF54" s="12"/>
      <c r="BZ54" s="14"/>
      <c r="CA54" s="14"/>
    </row>
    <row r="55" spans="1:79">
      <c r="A55" s="1"/>
      <c r="B55" s="1"/>
      <c r="H55" s="5"/>
      <c r="I55" s="5"/>
      <c r="V55" s="14" t="s">
        <v>109</v>
      </c>
      <c r="W55" s="14">
        <v>4586</v>
      </c>
      <c r="X55" s="2">
        <f t="shared" si="8"/>
        <v>32.765250000000002</v>
      </c>
      <c r="Y55" s="2">
        <f t="shared" si="9"/>
        <v>1086</v>
      </c>
      <c r="Z55" s="2">
        <f t="shared" si="45"/>
        <v>-54.5</v>
      </c>
      <c r="AJ55" s="9"/>
      <c r="AK55" s="9"/>
      <c r="AX55" s="14" t="s">
        <v>172</v>
      </c>
      <c r="AY55" s="14">
        <v>4410</v>
      </c>
      <c r="AZ55" s="2">
        <f t="shared" si="20"/>
        <v>25.970199999999998</v>
      </c>
      <c r="BA55" s="2">
        <f t="shared" si="21"/>
        <v>210</v>
      </c>
      <c r="BB55" s="2">
        <f t="shared" si="43"/>
        <v>-29</v>
      </c>
      <c r="BE55" s="12"/>
      <c r="BF55" s="12"/>
      <c r="BZ55" s="14"/>
      <c r="CA55" s="14"/>
    </row>
    <row r="56" spans="1:79">
      <c r="A56" s="1"/>
      <c r="B56" s="1"/>
      <c r="H56" s="5"/>
      <c r="I56" s="5"/>
      <c r="V56" s="14" t="s">
        <v>110</v>
      </c>
      <c r="W56" s="14">
        <v>4440</v>
      </c>
      <c r="X56" s="2">
        <f t="shared" si="8"/>
        <v>32.774999999999999</v>
      </c>
      <c r="Y56" s="2">
        <f t="shared" si="9"/>
        <v>940</v>
      </c>
      <c r="Z56" s="2">
        <f t="shared" si="45"/>
        <v>-136.5</v>
      </c>
      <c r="AJ56" s="9"/>
      <c r="AK56" s="9"/>
      <c r="BE56" s="12"/>
      <c r="BF56" s="12"/>
      <c r="BZ56" s="14"/>
      <c r="CA56" s="14"/>
    </row>
    <row r="57" spans="1:79">
      <c r="A57" s="1"/>
      <c r="B57" s="1"/>
      <c r="H57" s="5"/>
      <c r="I57" s="5"/>
      <c r="V57" s="14" t="s">
        <v>111</v>
      </c>
      <c r="W57" s="14">
        <v>4383</v>
      </c>
      <c r="X57" s="2">
        <f t="shared" si="8"/>
        <v>32.784700000000001</v>
      </c>
      <c r="Y57" s="2">
        <f t="shared" si="9"/>
        <v>883</v>
      </c>
      <c r="Z57" s="2">
        <f t="shared" si="45"/>
        <v>-188</v>
      </c>
      <c r="AJ57" s="9"/>
      <c r="AK57" s="9"/>
      <c r="BE57" s="12"/>
      <c r="BF57" s="12"/>
    </row>
    <row r="58" spans="1:79">
      <c r="A58" s="1"/>
      <c r="B58" s="1"/>
      <c r="H58" s="5"/>
      <c r="I58" s="5"/>
      <c r="V58" s="14" t="s">
        <v>112</v>
      </c>
      <c r="W58" s="14">
        <v>4128</v>
      </c>
      <c r="X58" s="2">
        <f t="shared" si="8"/>
        <v>32.794449999999998</v>
      </c>
      <c r="Y58" s="2">
        <f t="shared" si="9"/>
        <v>628</v>
      </c>
      <c r="Z58" s="2">
        <f t="shared" si="45"/>
        <v>-301</v>
      </c>
      <c r="AJ58" s="9"/>
      <c r="AK58" s="9"/>
      <c r="BE58" s="12"/>
      <c r="BF58" s="12"/>
    </row>
    <row r="59" spans="1:79">
      <c r="A59" s="1"/>
      <c r="B59" s="1"/>
      <c r="H59" s="5"/>
      <c r="I59" s="5"/>
      <c r="V59" s="14" t="s">
        <v>113</v>
      </c>
      <c r="W59" s="14">
        <v>4185</v>
      </c>
      <c r="X59" s="2">
        <f t="shared" si="8"/>
        <v>32.80415</v>
      </c>
      <c r="Y59" s="2">
        <f t="shared" si="9"/>
        <v>685</v>
      </c>
      <c r="Z59" s="2">
        <f t="shared" si="45"/>
        <v>-168.5</v>
      </c>
      <c r="AJ59" s="9"/>
      <c r="AK59" s="9"/>
      <c r="BE59" s="12"/>
      <c r="BF59" s="12"/>
    </row>
    <row r="60" spans="1:79">
      <c r="A60" s="1"/>
      <c r="B60" s="1"/>
      <c r="H60" s="5"/>
      <c r="I60" s="5"/>
      <c r="V60" s="14" t="s">
        <v>114</v>
      </c>
      <c r="W60" s="14">
        <v>4107</v>
      </c>
      <c r="X60" s="2">
        <f t="shared" si="8"/>
        <v>32.813850000000002</v>
      </c>
      <c r="Y60" s="2">
        <f t="shared" si="9"/>
        <v>607</v>
      </c>
      <c r="Z60" s="2">
        <f t="shared" si="45"/>
        <v>-210</v>
      </c>
      <c r="AJ60" s="9"/>
      <c r="AK60" s="9"/>
      <c r="BE60" s="12"/>
      <c r="BF60" s="12"/>
    </row>
    <row r="61" spans="1:79">
      <c r="A61" s="1"/>
      <c r="B61" s="1"/>
      <c r="H61" s="5"/>
      <c r="I61" s="5"/>
      <c r="V61" s="14" t="s">
        <v>115</v>
      </c>
      <c r="W61" s="14">
        <v>4190</v>
      </c>
      <c r="X61" s="2">
        <f t="shared" si="8"/>
        <v>32.823599999999999</v>
      </c>
      <c r="Y61" s="2">
        <f t="shared" si="9"/>
        <v>690</v>
      </c>
      <c r="Z61" s="2">
        <f t="shared" si="45"/>
        <v>-67.5</v>
      </c>
      <c r="AJ61" s="9"/>
      <c r="AK61" s="9"/>
      <c r="BE61" s="12"/>
      <c r="BF61" s="12"/>
    </row>
    <row r="62" spans="1:79">
      <c r="A62" s="1"/>
      <c r="B62" s="1"/>
      <c r="V62" s="14" t="s">
        <v>116</v>
      </c>
      <c r="W62" s="14">
        <v>4119</v>
      </c>
      <c r="X62" s="2">
        <f t="shared" si="8"/>
        <v>32.833300000000001</v>
      </c>
      <c r="Y62" s="2">
        <f t="shared" si="9"/>
        <v>619</v>
      </c>
      <c r="Z62" s="2">
        <f t="shared" si="45"/>
        <v>-50.5</v>
      </c>
      <c r="AJ62" s="9"/>
      <c r="AK62" s="9"/>
    </row>
    <row r="63" spans="1:79">
      <c r="A63" s="1"/>
      <c r="B63" s="1"/>
      <c r="V63" s="14" t="s">
        <v>117</v>
      </c>
      <c r="W63" s="14">
        <v>3990</v>
      </c>
      <c r="X63" s="2">
        <f t="shared" si="8"/>
        <v>32.843049999999998</v>
      </c>
      <c r="Y63" s="2">
        <f t="shared" si="9"/>
        <v>490</v>
      </c>
      <c r="Z63" s="2">
        <f t="shared" si="45"/>
        <v>-129</v>
      </c>
      <c r="AJ63" s="9"/>
      <c r="AK63" s="9"/>
    </row>
    <row r="64" spans="1:79">
      <c r="A64" s="1"/>
      <c r="B64" s="1"/>
      <c r="O64" s="6"/>
      <c r="P64" s="6"/>
      <c r="V64" s="14" t="s">
        <v>118</v>
      </c>
      <c r="W64" s="14">
        <v>3983</v>
      </c>
      <c r="X64" s="2">
        <f t="shared" si="8"/>
        <v>32.85275</v>
      </c>
      <c r="Y64" s="2">
        <f t="shared" si="9"/>
        <v>483</v>
      </c>
      <c r="Z64" s="2">
        <f t="shared" si="45"/>
        <v>-69.5</v>
      </c>
      <c r="AJ64" s="9"/>
      <c r="AK64" s="9"/>
    </row>
    <row r="65" spans="1:72">
      <c r="A65" s="1"/>
      <c r="B65" s="1"/>
      <c r="O65" s="6"/>
      <c r="P65" s="6"/>
      <c r="V65" s="14" t="s">
        <v>119</v>
      </c>
      <c r="W65" s="14">
        <v>4010</v>
      </c>
      <c r="X65" s="2">
        <f t="shared" si="8"/>
        <v>32.862499999999997</v>
      </c>
      <c r="Y65" s="2">
        <f t="shared" si="9"/>
        <v>510</v>
      </c>
      <c r="Z65" s="2">
        <f t="shared" si="45"/>
        <v>-33</v>
      </c>
      <c r="AJ65" s="9"/>
      <c r="AK65" s="9"/>
    </row>
    <row r="66" spans="1:72">
      <c r="A66" s="1"/>
      <c r="B66" s="1"/>
      <c r="O66" s="6"/>
      <c r="P66" s="6"/>
      <c r="V66" s="14" t="s">
        <v>120</v>
      </c>
      <c r="W66" s="14">
        <v>4000</v>
      </c>
      <c r="X66" s="2">
        <f t="shared" si="8"/>
        <v>32.872199999999999</v>
      </c>
      <c r="Y66" s="2">
        <f t="shared" si="9"/>
        <v>500</v>
      </c>
      <c r="Z66" s="2">
        <f t="shared" si="45"/>
        <v>30</v>
      </c>
      <c r="AJ66" s="9"/>
      <c r="AK66" s="9"/>
    </row>
    <row r="67" spans="1:72">
      <c r="A67" s="1"/>
      <c r="B67" s="1"/>
      <c r="O67" s="6"/>
      <c r="P67" s="6"/>
      <c r="V67" s="14" t="s">
        <v>121</v>
      </c>
      <c r="W67" s="14">
        <v>4005</v>
      </c>
      <c r="X67" s="2">
        <f t="shared" ref="X67:X95" si="47">V67/2</f>
        <v>32.881900000000002</v>
      </c>
      <c r="Y67" s="2">
        <f t="shared" ref="Y67:Y95" si="48">W67-3500</f>
        <v>505</v>
      </c>
      <c r="Z67" s="2">
        <f t="shared" si="45"/>
        <v>63.5</v>
      </c>
      <c r="AJ67" s="9"/>
      <c r="AK67" s="9"/>
    </row>
    <row r="68" spans="1:72">
      <c r="A68" s="1"/>
      <c r="B68" s="1"/>
      <c r="O68" s="6"/>
      <c r="P68" s="6"/>
      <c r="V68" s="14" t="s">
        <v>122</v>
      </c>
      <c r="W68" s="14">
        <v>3878</v>
      </c>
      <c r="X68" s="2">
        <f t="shared" si="47"/>
        <v>32.891649999999998</v>
      </c>
      <c r="Y68" s="2">
        <f t="shared" si="48"/>
        <v>378</v>
      </c>
      <c r="Z68" s="2">
        <f t="shared" si="45"/>
        <v>64</v>
      </c>
      <c r="AJ68" s="9"/>
      <c r="AK68" s="9"/>
    </row>
    <row r="69" spans="1:72">
      <c r="A69" s="1"/>
      <c r="B69" s="1"/>
      <c r="O69" s="6"/>
      <c r="P69" s="6"/>
      <c r="V69" s="14" t="s">
        <v>123</v>
      </c>
      <c r="W69" s="14">
        <v>4005</v>
      </c>
      <c r="X69" s="2">
        <f t="shared" si="47"/>
        <v>32.901350000000001</v>
      </c>
      <c r="Y69" s="2">
        <f t="shared" si="48"/>
        <v>505</v>
      </c>
      <c r="Z69" s="2">
        <f t="shared" si="45"/>
        <v>162.5</v>
      </c>
      <c r="AJ69" s="9"/>
      <c r="AK69" s="9"/>
    </row>
    <row r="70" spans="1:72">
      <c r="A70" s="1"/>
      <c r="B70" s="1"/>
      <c r="O70" s="6"/>
      <c r="P70" s="6"/>
      <c r="V70" s="14" t="s">
        <v>124</v>
      </c>
      <c r="W70" s="14">
        <v>4054</v>
      </c>
      <c r="X70" s="2">
        <f t="shared" si="47"/>
        <v>32.911099999999998</v>
      </c>
      <c r="Y70" s="2">
        <f t="shared" si="48"/>
        <v>554</v>
      </c>
      <c r="Z70" s="2">
        <f t="shared" si="45"/>
        <v>250.5</v>
      </c>
      <c r="AJ70" s="9"/>
      <c r="AK70" s="9"/>
    </row>
    <row r="71" spans="1:72">
      <c r="A71" s="1"/>
      <c r="B71" s="1"/>
      <c r="O71" s="6"/>
      <c r="P71" s="6"/>
      <c r="V71" s="14" t="s">
        <v>125</v>
      </c>
      <c r="W71" s="14">
        <v>3945</v>
      </c>
      <c r="X71" s="2">
        <f t="shared" si="47"/>
        <v>32.9208</v>
      </c>
      <c r="Y71" s="2">
        <f t="shared" si="48"/>
        <v>445</v>
      </c>
      <c r="Z71" s="2">
        <f t="shared" si="45"/>
        <v>100</v>
      </c>
      <c r="AJ71" s="9"/>
      <c r="AK71" s="9"/>
    </row>
    <row r="72" spans="1:72">
      <c r="A72" s="1"/>
      <c r="B72" s="1"/>
      <c r="O72" s="6"/>
      <c r="P72" s="6"/>
      <c r="V72" s="14" t="s">
        <v>126</v>
      </c>
      <c r="W72" s="14">
        <v>3955</v>
      </c>
      <c r="X72" s="2">
        <f t="shared" si="47"/>
        <v>32.930549999999997</v>
      </c>
      <c r="Y72" s="2">
        <f t="shared" si="48"/>
        <v>455</v>
      </c>
      <c r="Z72" s="2">
        <f t="shared" si="45"/>
        <v>145.5</v>
      </c>
      <c r="AC72" s="8"/>
      <c r="AD72" s="8"/>
      <c r="AJ72" s="9"/>
      <c r="AK72" s="9"/>
    </row>
    <row r="73" spans="1:72">
      <c r="A73" s="1"/>
      <c r="B73" s="1"/>
      <c r="O73" s="6"/>
      <c r="P73" s="6"/>
      <c r="V73" s="14" t="s">
        <v>127</v>
      </c>
      <c r="W73" s="14">
        <v>3921</v>
      </c>
      <c r="X73" s="2">
        <f t="shared" si="47"/>
        <v>32.940249999999999</v>
      </c>
      <c r="Y73" s="2">
        <f t="shared" si="48"/>
        <v>421</v>
      </c>
      <c r="Z73" s="2">
        <f t="shared" si="45"/>
        <v>176</v>
      </c>
      <c r="AC73" s="8"/>
      <c r="AD73" s="8"/>
      <c r="AJ73" s="9"/>
      <c r="AK73" s="9"/>
    </row>
    <row r="74" spans="1:72">
      <c r="A74" s="1"/>
      <c r="B74" s="1"/>
      <c r="O74" s="6"/>
      <c r="P74" s="6"/>
      <c r="V74" s="14" t="s">
        <v>128</v>
      </c>
      <c r="W74" s="14">
        <v>3916</v>
      </c>
      <c r="X74" s="2">
        <f t="shared" si="47"/>
        <v>32.949950000000001</v>
      </c>
      <c r="Y74" s="2">
        <f t="shared" si="48"/>
        <v>416</v>
      </c>
      <c r="Z74" s="2">
        <f t="shared" si="45"/>
        <v>174.5</v>
      </c>
      <c r="AC74" s="8"/>
      <c r="AD74" s="8"/>
      <c r="AJ74" s="9"/>
      <c r="AK74" s="9"/>
      <c r="BS74" s="13"/>
      <c r="BT74" s="13"/>
    </row>
    <row r="75" spans="1:72">
      <c r="A75" s="1"/>
      <c r="B75" s="1"/>
      <c r="O75" s="6"/>
      <c r="P75" s="6"/>
      <c r="V75" s="14" t="s">
        <v>129</v>
      </c>
      <c r="W75" s="14">
        <v>3891</v>
      </c>
      <c r="X75" s="2">
        <f t="shared" si="47"/>
        <v>32.959699999999998</v>
      </c>
      <c r="Y75" s="2">
        <f t="shared" si="48"/>
        <v>391</v>
      </c>
      <c r="Z75" s="2">
        <f t="shared" si="45"/>
        <v>136</v>
      </c>
      <c r="AC75" s="8"/>
      <c r="AD75" s="8"/>
      <c r="AJ75" s="9"/>
      <c r="AK75" s="9"/>
      <c r="BS75" s="13"/>
      <c r="BT75" s="13"/>
    </row>
    <row r="76" spans="1:72">
      <c r="A76" s="1"/>
      <c r="B76" s="1"/>
      <c r="O76" s="6"/>
      <c r="P76" s="6"/>
      <c r="V76" s="14" t="s">
        <v>130</v>
      </c>
      <c r="W76" s="14">
        <v>3909</v>
      </c>
      <c r="X76" s="2">
        <f t="shared" si="47"/>
        <v>32.9694</v>
      </c>
      <c r="Y76" s="2">
        <f t="shared" si="48"/>
        <v>409</v>
      </c>
      <c r="Z76" s="2">
        <f t="shared" si="45"/>
        <v>159</v>
      </c>
      <c r="AC76" s="8"/>
      <c r="AD76" s="8"/>
      <c r="AJ76" s="9"/>
      <c r="AK76" s="9"/>
      <c r="BS76" s="13"/>
      <c r="BT76" s="13"/>
    </row>
    <row r="77" spans="1:72">
      <c r="A77" s="1"/>
      <c r="B77" s="1"/>
      <c r="O77" s="6"/>
      <c r="P77" s="6"/>
      <c r="V77" s="14" t="s">
        <v>131</v>
      </c>
      <c r="W77" s="14">
        <v>3815</v>
      </c>
      <c r="X77" s="2">
        <f t="shared" si="47"/>
        <v>32.979149999999997</v>
      </c>
      <c r="Y77" s="2">
        <f t="shared" si="48"/>
        <v>315</v>
      </c>
      <c r="Z77" s="2">
        <f t="shared" ref="Z77:Z94" si="49">Y77-Y67/2</f>
        <v>62.5</v>
      </c>
      <c r="AC77" s="8"/>
      <c r="AD77" s="8"/>
      <c r="AJ77" s="9"/>
      <c r="AK77" s="9"/>
      <c r="BS77" s="13"/>
      <c r="BT77" s="13"/>
    </row>
    <row r="78" spans="1:72">
      <c r="A78" s="1"/>
      <c r="B78" s="1"/>
      <c r="O78" s="6"/>
      <c r="P78" s="6"/>
      <c r="V78" s="14" t="s">
        <v>132</v>
      </c>
      <c r="W78" s="14">
        <v>4007</v>
      </c>
      <c r="X78" s="2">
        <f t="shared" si="47"/>
        <v>32.988849999999999</v>
      </c>
      <c r="Y78" s="2">
        <f t="shared" si="48"/>
        <v>507</v>
      </c>
      <c r="Z78" s="2">
        <f t="shared" si="49"/>
        <v>318</v>
      </c>
      <c r="AC78" s="8"/>
      <c r="AD78" s="8"/>
      <c r="BS78" s="13"/>
      <c r="BT78" s="13"/>
    </row>
    <row r="79" spans="1:72">
      <c r="A79" s="1"/>
      <c r="B79" s="1"/>
      <c r="O79" s="6"/>
      <c r="P79" s="6"/>
      <c r="V79" s="14" t="s">
        <v>133</v>
      </c>
      <c r="W79" s="14">
        <v>3980</v>
      </c>
      <c r="X79" s="2">
        <f t="shared" si="47"/>
        <v>32.998600000000003</v>
      </c>
      <c r="Y79" s="2">
        <f t="shared" si="48"/>
        <v>480</v>
      </c>
      <c r="Z79" s="2">
        <f t="shared" si="49"/>
        <v>227.5</v>
      </c>
      <c r="AC79" s="8"/>
      <c r="AD79" s="8"/>
      <c r="BS79" s="13"/>
      <c r="BT79" s="13"/>
    </row>
    <row r="80" spans="1:72">
      <c r="A80" s="1"/>
      <c r="B80" s="1"/>
      <c r="O80" s="6"/>
      <c r="P80" s="6"/>
      <c r="V80" s="14" t="s">
        <v>134</v>
      </c>
      <c r="W80" s="14">
        <v>3931</v>
      </c>
      <c r="X80" s="2">
        <f t="shared" si="47"/>
        <v>33.008299999999998</v>
      </c>
      <c r="Y80" s="2">
        <f t="shared" si="48"/>
        <v>431</v>
      </c>
      <c r="Z80" s="2">
        <f t="shared" si="49"/>
        <v>154</v>
      </c>
      <c r="AC80" s="8"/>
      <c r="AD80" s="8"/>
      <c r="BS80" s="13"/>
      <c r="BT80" s="13"/>
    </row>
    <row r="81" spans="1:79">
      <c r="A81" s="1"/>
      <c r="B81" s="1"/>
      <c r="O81" s="6"/>
      <c r="P81" s="6"/>
      <c r="V81" s="14" t="s">
        <v>135</v>
      </c>
      <c r="W81" s="14">
        <v>3863</v>
      </c>
      <c r="X81" s="2">
        <f t="shared" si="47"/>
        <v>33.018000000000001</v>
      </c>
      <c r="Y81" s="2">
        <f t="shared" si="48"/>
        <v>363</v>
      </c>
      <c r="Z81" s="2">
        <f t="shared" si="49"/>
        <v>140.5</v>
      </c>
      <c r="AC81" s="8"/>
      <c r="AD81" s="8"/>
      <c r="BS81" s="13"/>
      <c r="BT81" s="13"/>
    </row>
    <row r="82" spans="1:79">
      <c r="A82" s="1"/>
      <c r="B82" s="1"/>
      <c r="O82" s="6"/>
      <c r="P82" s="6"/>
      <c r="V82" s="14" t="s">
        <v>136</v>
      </c>
      <c r="W82" s="14">
        <v>3831</v>
      </c>
      <c r="X82" s="2">
        <f t="shared" si="47"/>
        <v>33.027749999999997</v>
      </c>
      <c r="Y82" s="2">
        <f t="shared" si="48"/>
        <v>331</v>
      </c>
      <c r="Z82" s="2">
        <f t="shared" si="49"/>
        <v>103.5</v>
      </c>
      <c r="AC82" s="8"/>
      <c r="AD82" s="8"/>
      <c r="BS82" s="13"/>
      <c r="BT82" s="13"/>
    </row>
    <row r="83" spans="1:79">
      <c r="A83" s="1"/>
      <c r="B83" s="1"/>
      <c r="O83" s="6"/>
      <c r="P83" s="6"/>
      <c r="V83" s="14" t="s">
        <v>137</v>
      </c>
      <c r="W83" s="14">
        <v>4021</v>
      </c>
      <c r="X83" s="2">
        <f t="shared" si="47"/>
        <v>33.03745</v>
      </c>
      <c r="Y83" s="2">
        <f t="shared" si="48"/>
        <v>521</v>
      </c>
      <c r="Z83" s="2">
        <f t="shared" si="49"/>
        <v>310.5</v>
      </c>
      <c r="AC83" s="8"/>
      <c r="AD83" s="8"/>
      <c r="BS83" s="13"/>
      <c r="BT83" s="13"/>
    </row>
    <row r="84" spans="1:79">
      <c r="A84" s="1"/>
      <c r="B84" s="1"/>
      <c r="O84" s="6"/>
      <c r="P84" s="6"/>
      <c r="V84" s="14" t="s">
        <v>138</v>
      </c>
      <c r="W84" s="14">
        <v>4056</v>
      </c>
      <c r="X84" s="2">
        <f t="shared" si="47"/>
        <v>33.047199999999997</v>
      </c>
      <c r="Y84" s="2">
        <f t="shared" si="48"/>
        <v>556</v>
      </c>
      <c r="Z84" s="2">
        <f t="shared" si="49"/>
        <v>348</v>
      </c>
      <c r="AC84" s="8"/>
      <c r="AD84" s="8"/>
      <c r="AQ84" s="10"/>
      <c r="AR84" s="10"/>
      <c r="AX84" s="11"/>
      <c r="AY84" s="11"/>
      <c r="BS84" s="13"/>
      <c r="BT84" s="13"/>
    </row>
    <row r="85" spans="1:79">
      <c r="A85" s="1"/>
      <c r="B85" s="1"/>
      <c r="O85" s="6"/>
      <c r="P85" s="6"/>
      <c r="V85" s="14" t="s">
        <v>139</v>
      </c>
      <c r="W85" s="14">
        <v>3925</v>
      </c>
      <c r="X85" s="2">
        <f t="shared" si="47"/>
        <v>33.056899999999999</v>
      </c>
      <c r="Y85" s="2">
        <f t="shared" si="48"/>
        <v>425</v>
      </c>
      <c r="Z85" s="2">
        <f t="shared" si="49"/>
        <v>229.5</v>
      </c>
      <c r="AC85" s="8"/>
      <c r="AD85" s="8"/>
      <c r="AQ85" s="10"/>
      <c r="AR85" s="10"/>
      <c r="AX85" s="11"/>
      <c r="AY85" s="11"/>
      <c r="BS85" s="13"/>
      <c r="BT85" s="13"/>
    </row>
    <row r="86" spans="1:79">
      <c r="A86" s="1"/>
      <c r="B86" s="1"/>
      <c r="O86" s="6"/>
      <c r="P86" s="6"/>
      <c r="V86" s="14" t="s">
        <v>140</v>
      </c>
      <c r="W86" s="14">
        <v>3882</v>
      </c>
      <c r="X86" s="2">
        <f t="shared" si="47"/>
        <v>33.066600000000001</v>
      </c>
      <c r="Y86" s="2">
        <f t="shared" si="48"/>
        <v>382</v>
      </c>
      <c r="Z86" s="2">
        <f t="shared" si="49"/>
        <v>177.5</v>
      </c>
      <c r="AC86" s="8"/>
      <c r="AD86" s="8"/>
      <c r="AQ86" s="10"/>
      <c r="AR86" s="10"/>
      <c r="AX86" s="11"/>
      <c r="AY86" s="11"/>
      <c r="BS86" s="13"/>
      <c r="BT86" s="13"/>
    </row>
    <row r="87" spans="1:79">
      <c r="A87" s="1"/>
      <c r="B87" s="1"/>
      <c r="O87" s="6"/>
      <c r="P87" s="6"/>
      <c r="V87" s="14" t="s">
        <v>141</v>
      </c>
      <c r="W87" s="14">
        <v>3837</v>
      </c>
      <c r="X87" s="2">
        <f t="shared" si="47"/>
        <v>33.076349999999998</v>
      </c>
      <c r="Y87" s="2">
        <f t="shared" si="48"/>
        <v>337</v>
      </c>
      <c r="Z87" s="2">
        <f t="shared" si="49"/>
        <v>179.5</v>
      </c>
      <c r="AC87" s="8"/>
      <c r="AD87" s="8"/>
      <c r="AQ87" s="10"/>
      <c r="AR87" s="10"/>
      <c r="AX87" s="11"/>
      <c r="AY87" s="11"/>
      <c r="BE87" s="12"/>
      <c r="BF87" s="12"/>
      <c r="BZ87" s="14"/>
      <c r="CA87" s="14"/>
    </row>
    <row r="88" spans="1:79">
      <c r="A88" s="1"/>
      <c r="B88" s="1"/>
      <c r="O88" s="6"/>
      <c r="P88" s="6"/>
      <c r="V88" s="14" t="s">
        <v>142</v>
      </c>
      <c r="W88" s="14">
        <v>3922</v>
      </c>
      <c r="X88" s="2">
        <f t="shared" si="47"/>
        <v>33.08605</v>
      </c>
      <c r="Y88" s="2">
        <f t="shared" si="48"/>
        <v>422</v>
      </c>
      <c r="Z88" s="2">
        <f t="shared" si="49"/>
        <v>168.5</v>
      </c>
      <c r="AC88" s="8"/>
      <c r="AD88" s="8"/>
      <c r="AQ88" s="10"/>
      <c r="AR88" s="10"/>
      <c r="AX88" s="11"/>
      <c r="AY88" s="11"/>
      <c r="BE88" s="12"/>
      <c r="BF88" s="12"/>
      <c r="BZ88" s="14"/>
      <c r="CA88" s="14"/>
    </row>
    <row r="89" spans="1:79">
      <c r="A89" s="1"/>
      <c r="B89" s="1"/>
      <c r="O89" s="6"/>
      <c r="P89" s="6"/>
      <c r="V89" s="14" t="s">
        <v>143</v>
      </c>
      <c r="W89" s="14">
        <v>3898</v>
      </c>
      <c r="X89" s="2">
        <f t="shared" si="47"/>
        <v>33.095799999999997</v>
      </c>
      <c r="Y89" s="2">
        <f t="shared" si="48"/>
        <v>398</v>
      </c>
      <c r="Z89" s="2">
        <f t="shared" si="49"/>
        <v>158</v>
      </c>
      <c r="AC89" s="8"/>
      <c r="AD89" s="8"/>
      <c r="AQ89" s="10"/>
      <c r="AR89" s="10"/>
      <c r="AX89" s="11"/>
      <c r="AY89" s="11"/>
      <c r="BE89" s="12"/>
      <c r="BF89" s="12"/>
      <c r="BZ89" s="14"/>
      <c r="CA89" s="14"/>
    </row>
    <row r="90" spans="1:79">
      <c r="A90" s="1"/>
      <c r="B90" s="1"/>
      <c r="O90" s="6"/>
      <c r="P90" s="6"/>
      <c r="V90" s="14" t="s">
        <v>144</v>
      </c>
      <c r="W90" s="14">
        <v>3854</v>
      </c>
      <c r="X90" s="2">
        <f t="shared" si="47"/>
        <v>33.105499999999999</v>
      </c>
      <c r="Y90" s="2">
        <f t="shared" si="48"/>
        <v>354</v>
      </c>
      <c r="Z90" s="2">
        <f t="shared" si="49"/>
        <v>138.5</v>
      </c>
      <c r="AC90" s="8"/>
      <c r="AD90" s="8"/>
      <c r="AQ90" s="10"/>
      <c r="AR90" s="10"/>
      <c r="AX90" s="11"/>
      <c r="AY90" s="11"/>
      <c r="BE90" s="12"/>
      <c r="BF90" s="12"/>
      <c r="BZ90" s="14"/>
      <c r="CA90" s="14"/>
    </row>
    <row r="91" spans="1:79">
      <c r="A91" s="1"/>
      <c r="B91" s="1"/>
      <c r="O91" s="6"/>
      <c r="P91" s="6"/>
      <c r="V91" s="14" t="s">
        <v>145</v>
      </c>
      <c r="W91" s="14">
        <v>3927</v>
      </c>
      <c r="X91" s="2">
        <f t="shared" si="47"/>
        <v>33.115250000000003</v>
      </c>
      <c r="Y91" s="2">
        <f t="shared" si="48"/>
        <v>427</v>
      </c>
      <c r="Z91" s="2">
        <f t="shared" si="49"/>
        <v>245.5</v>
      </c>
      <c r="AC91" s="8"/>
      <c r="AD91" s="8"/>
      <c r="AQ91" s="10"/>
      <c r="AR91" s="10"/>
      <c r="BE91" s="12"/>
      <c r="BF91" s="12"/>
      <c r="BZ91" s="14"/>
      <c r="CA91" s="14"/>
    </row>
    <row r="92" spans="1:79">
      <c r="A92" s="1"/>
      <c r="B92" s="1"/>
      <c r="O92" s="6"/>
      <c r="P92" s="6"/>
      <c r="V92" s="14" t="s">
        <v>146</v>
      </c>
      <c r="W92" s="14">
        <v>3803</v>
      </c>
      <c r="X92" s="2">
        <f t="shared" si="47"/>
        <v>33.124949999999998</v>
      </c>
      <c r="Y92" s="2">
        <f t="shared" si="48"/>
        <v>303</v>
      </c>
      <c r="Z92" s="2">
        <f t="shared" si="49"/>
        <v>137.5</v>
      </c>
      <c r="AC92" s="8"/>
      <c r="AD92" s="8"/>
      <c r="AQ92" s="10"/>
      <c r="AR92" s="10"/>
      <c r="BE92" s="12"/>
      <c r="BF92" s="12"/>
      <c r="BZ92" s="14"/>
      <c r="CA92" s="14"/>
    </row>
    <row r="93" spans="1:79">
      <c r="A93" s="1"/>
      <c r="B93" s="1"/>
      <c r="O93" s="6"/>
      <c r="P93" s="6"/>
      <c r="V93" s="14" t="s">
        <v>147</v>
      </c>
      <c r="W93" s="14">
        <v>3893</v>
      </c>
      <c r="X93" s="2">
        <f t="shared" si="47"/>
        <v>33.134650000000001</v>
      </c>
      <c r="Y93" s="2">
        <f t="shared" si="48"/>
        <v>393</v>
      </c>
      <c r="Z93" s="2">
        <f t="shared" si="49"/>
        <v>132.5</v>
      </c>
      <c r="AC93" s="8"/>
      <c r="AD93" s="8"/>
      <c r="AQ93" s="10"/>
      <c r="AR93" s="10"/>
      <c r="BE93" s="12"/>
      <c r="BF93" s="12"/>
      <c r="BZ93" s="14"/>
      <c r="CA93" s="14"/>
    </row>
    <row r="94" spans="1:79">
      <c r="A94" s="1"/>
      <c r="B94" s="1"/>
      <c r="O94" s="6"/>
      <c r="P94" s="6"/>
      <c r="V94" s="14" t="s">
        <v>148</v>
      </c>
      <c r="W94" s="14">
        <v>3850</v>
      </c>
      <c r="X94" s="2">
        <f t="shared" si="47"/>
        <v>33.144399999999997</v>
      </c>
      <c r="Y94" s="2">
        <f t="shared" si="48"/>
        <v>350</v>
      </c>
      <c r="Z94" s="2">
        <f t="shared" si="49"/>
        <v>72</v>
      </c>
      <c r="AC94" s="8"/>
      <c r="AD94" s="8"/>
      <c r="AQ94" s="10"/>
      <c r="AR94" s="10"/>
      <c r="BE94" s="12"/>
      <c r="BF94" s="12"/>
      <c r="BZ94" s="14"/>
      <c r="CA94" s="14"/>
    </row>
    <row r="95" spans="1:79">
      <c r="A95" s="1"/>
      <c r="B95" s="1"/>
      <c r="O95" s="6"/>
      <c r="P95" s="6"/>
      <c r="V95" s="14" t="s">
        <v>149</v>
      </c>
      <c r="W95" s="14">
        <v>3987</v>
      </c>
      <c r="X95" s="2">
        <f t="shared" si="47"/>
        <v>33.1541</v>
      </c>
      <c r="Y95" s="2">
        <f t="shared" si="48"/>
        <v>487</v>
      </c>
      <c r="Z95" s="2">
        <f>Y95-Y85/2</f>
        <v>274.5</v>
      </c>
      <c r="AC95" s="8"/>
      <c r="AD95" s="8"/>
      <c r="AQ95" s="10"/>
      <c r="AR95" s="10"/>
      <c r="BE95" s="12"/>
      <c r="BF95" s="12"/>
      <c r="BZ95" s="14"/>
      <c r="CA95" s="14"/>
    </row>
    <row r="96" spans="1:79">
      <c r="A96" s="1"/>
      <c r="B96" s="1"/>
      <c r="O96" s="6"/>
      <c r="P96" s="6"/>
      <c r="V96" s="7"/>
      <c r="W96" s="7"/>
      <c r="AC96" s="8"/>
      <c r="AD96" s="8"/>
      <c r="AQ96" s="10"/>
      <c r="AR96" s="10"/>
      <c r="BE96" s="12"/>
      <c r="BF96" s="12"/>
      <c r="BZ96" s="14"/>
      <c r="CA96" s="14"/>
    </row>
    <row r="97" spans="1:79">
      <c r="A97" s="1"/>
      <c r="B97" s="1"/>
      <c r="O97" s="6"/>
      <c r="P97" s="6"/>
      <c r="V97" s="7"/>
      <c r="W97" s="7"/>
      <c r="AC97" s="8"/>
      <c r="AD97" s="8"/>
      <c r="AQ97" s="10"/>
      <c r="AR97" s="10"/>
      <c r="BE97" s="12"/>
      <c r="BF97" s="12"/>
      <c r="BZ97" s="14"/>
      <c r="CA97" s="14"/>
    </row>
    <row r="98" spans="1:79">
      <c r="A98" s="1"/>
      <c r="B98" s="1"/>
      <c r="O98" s="6"/>
      <c r="P98" s="6"/>
      <c r="V98" s="7"/>
      <c r="W98" s="7"/>
      <c r="AC98" s="8"/>
      <c r="AD98" s="8"/>
      <c r="AQ98" s="10"/>
      <c r="AR98" s="10"/>
      <c r="BE98" s="12"/>
      <c r="BF98" s="12"/>
      <c r="BZ98" s="14"/>
      <c r="CA98" s="14"/>
    </row>
    <row r="99" spans="1:79">
      <c r="A99" s="1"/>
      <c r="B99" s="1"/>
      <c r="O99" s="6"/>
      <c r="P99" s="6"/>
      <c r="V99" s="7"/>
      <c r="W99" s="7"/>
      <c r="AC99" s="8"/>
      <c r="AD99" s="8"/>
      <c r="AQ99" s="10"/>
      <c r="AR99" s="10"/>
      <c r="BE99" s="12"/>
      <c r="BF99" s="12"/>
      <c r="BZ99" s="14"/>
      <c r="CA99" s="14"/>
    </row>
    <row r="100" spans="1:79">
      <c r="A100" s="1"/>
      <c r="B100" s="1"/>
      <c r="O100" s="6"/>
      <c r="P100" s="6"/>
      <c r="V100" s="7"/>
      <c r="W100" s="7"/>
      <c r="AC100" s="8"/>
      <c r="AD100" s="8"/>
      <c r="AQ100" s="10"/>
      <c r="AR100" s="10"/>
      <c r="BE100" s="12"/>
      <c r="BF100" s="12"/>
      <c r="BZ100" s="14"/>
      <c r="CA100" s="14"/>
    </row>
    <row r="101" spans="1:79">
      <c r="A101" s="1"/>
      <c r="B101" s="1"/>
      <c r="O101" s="6"/>
      <c r="P101" s="6"/>
      <c r="V101" s="7"/>
      <c r="W101" s="7"/>
      <c r="AC101" s="8"/>
      <c r="AD101" s="8"/>
      <c r="AQ101" s="10"/>
      <c r="AR101" s="10"/>
      <c r="BE101" s="12"/>
      <c r="BF101" s="12"/>
      <c r="BZ101" s="14"/>
      <c r="CA101" s="14"/>
    </row>
    <row r="102" spans="1:79">
      <c r="A102" s="1"/>
      <c r="B102" s="1"/>
      <c r="O102" s="6"/>
      <c r="P102" s="6"/>
      <c r="V102" s="7"/>
      <c r="W102" s="7"/>
      <c r="AC102" s="8"/>
      <c r="AD102" s="8"/>
      <c r="AQ102" s="10"/>
      <c r="AR102" s="10"/>
      <c r="BE102" s="12"/>
      <c r="BF102" s="12"/>
      <c r="BZ102" s="14"/>
      <c r="CA102" s="14"/>
    </row>
    <row r="103" spans="1:79">
      <c r="A103" s="1"/>
      <c r="B103" s="1"/>
      <c r="AC103" s="8"/>
      <c r="AD103" s="8"/>
      <c r="AQ103" s="10"/>
      <c r="AR103" s="10"/>
      <c r="BE103" s="12"/>
      <c r="BF103" s="12"/>
      <c r="BZ103" s="14"/>
      <c r="CA103" s="14"/>
    </row>
    <row r="104" spans="1:79">
      <c r="A104" s="1"/>
      <c r="B104" s="1"/>
      <c r="AC104" s="8"/>
      <c r="AD104" s="8"/>
      <c r="AQ104" s="10"/>
      <c r="AR104" s="10"/>
      <c r="BE104" s="12"/>
      <c r="BF104" s="12"/>
      <c r="BZ104" s="14"/>
      <c r="CA104" s="14"/>
    </row>
    <row r="105" spans="1:79">
      <c r="A105" s="1"/>
      <c r="B105" s="1"/>
      <c r="AC105" s="8"/>
      <c r="AD105" s="8"/>
      <c r="AQ105" s="10"/>
      <c r="AR105" s="10"/>
      <c r="BE105" s="12"/>
      <c r="BF105" s="12"/>
      <c r="BZ105" s="14"/>
      <c r="CA105" s="14"/>
    </row>
    <row r="106" spans="1:79">
      <c r="A106" s="1"/>
      <c r="B106" s="1"/>
      <c r="AC106" s="8"/>
      <c r="AD106" s="8"/>
      <c r="BE106" s="12"/>
      <c r="BF106" s="12"/>
      <c r="BZ106" s="14"/>
      <c r="CA106" s="14"/>
    </row>
    <row r="107" spans="1:79">
      <c r="AC107" s="8"/>
      <c r="AD107" s="8"/>
      <c r="BE107" s="12"/>
      <c r="BF107" s="12"/>
      <c r="BZ107" s="14"/>
      <c r="CA107" s="14"/>
    </row>
    <row r="108" spans="1:79">
      <c r="AC108" s="8"/>
      <c r="AD108" s="8"/>
      <c r="BE108" s="12"/>
      <c r="BF108" s="12"/>
      <c r="BZ108" s="14"/>
      <c r="CA108" s="14"/>
    </row>
    <row r="109" spans="1:79">
      <c r="AC109" s="8"/>
      <c r="AD109" s="8"/>
      <c r="BE109" s="12"/>
      <c r="BF109" s="12"/>
      <c r="BZ109" s="14"/>
      <c r="CA109" s="14"/>
    </row>
    <row r="110" spans="1:79">
      <c r="AC110" s="8"/>
      <c r="AD110" s="8"/>
      <c r="BE110" s="12"/>
      <c r="BF110" s="12"/>
      <c r="BZ110" s="14"/>
      <c r="CA110" s="14"/>
    </row>
    <row r="111" spans="1:79">
      <c r="AC111" s="8"/>
      <c r="AD111" s="8"/>
      <c r="BE111" s="12"/>
      <c r="BF111" s="12"/>
      <c r="BZ111" s="14"/>
      <c r="CA111" s="14"/>
    </row>
    <row r="112" spans="1:79">
      <c r="AC112" s="8"/>
      <c r="AD112" s="8"/>
      <c r="BE112" s="12"/>
      <c r="BF112" s="12"/>
      <c r="BZ112" s="14"/>
      <c r="CA112" s="14"/>
    </row>
    <row r="113" spans="29:79">
      <c r="AC113" s="8"/>
      <c r="AD113" s="8"/>
      <c r="BE113" s="12"/>
      <c r="BF113" s="12"/>
      <c r="BZ113" s="14"/>
      <c r="CA113" s="14"/>
    </row>
    <row r="114" spans="29:79">
      <c r="AC114" s="8"/>
      <c r="AD114" s="8"/>
      <c r="BE114" s="12"/>
      <c r="BF114" s="12"/>
      <c r="BZ114" s="14"/>
      <c r="CA114" s="14"/>
    </row>
    <row r="115" spans="29:79">
      <c r="AC115" s="8"/>
      <c r="AD115" s="8"/>
      <c r="BE115" s="12"/>
      <c r="BF115" s="12"/>
      <c r="BZ115" s="14"/>
      <c r="CA115" s="14"/>
    </row>
    <row r="116" spans="29:79">
      <c r="AC116" s="8"/>
      <c r="AD116" s="8"/>
      <c r="BE116" s="12"/>
      <c r="BF116" s="12"/>
      <c r="BZ116" s="14"/>
      <c r="CA116" s="14"/>
    </row>
    <row r="117" spans="29:79">
      <c r="AC117" s="8"/>
      <c r="AD117" s="8"/>
      <c r="BE117" s="12"/>
      <c r="BF117" s="12"/>
      <c r="BZ117" s="14"/>
      <c r="CA117" s="14"/>
    </row>
    <row r="118" spans="29:79">
      <c r="AC118" s="8"/>
      <c r="AD118" s="8"/>
      <c r="BZ118" s="14"/>
      <c r="CA118" s="14"/>
    </row>
    <row r="119" spans="29:79">
      <c r="AC119" s="8"/>
      <c r="AD119" s="8"/>
      <c r="BZ119" s="14"/>
      <c r="CA119" s="14"/>
    </row>
    <row r="120" spans="29:79">
      <c r="AC120" s="8"/>
      <c r="AD120" s="8"/>
      <c r="BZ120" s="14"/>
      <c r="CA120" s="14"/>
    </row>
    <row r="121" spans="29:79">
      <c r="AC121" s="8"/>
      <c r="AD121" s="8"/>
      <c r="BZ121" s="14"/>
      <c r="CA121" s="14"/>
    </row>
    <row r="122" spans="29:79">
      <c r="AC122" s="8"/>
      <c r="AD122" s="8"/>
      <c r="BZ122" s="14"/>
      <c r="CA122" s="14"/>
    </row>
    <row r="123" spans="29:79">
      <c r="AC123" s="8"/>
      <c r="AD123" s="8"/>
      <c r="BZ123" s="14"/>
      <c r="CA123" s="14"/>
    </row>
    <row r="124" spans="29:79">
      <c r="AC124" s="8"/>
      <c r="AD124" s="8"/>
      <c r="BZ124" s="14"/>
      <c r="CA124" s="14"/>
    </row>
    <row r="125" spans="29:79">
      <c r="AC125" s="8"/>
      <c r="AD125" s="8"/>
      <c r="BZ125" s="14"/>
      <c r="CA125" s="14"/>
    </row>
    <row r="126" spans="29:79">
      <c r="AC126" s="8"/>
      <c r="AD126" s="8"/>
      <c r="BZ126" s="14"/>
      <c r="CA126" s="14"/>
    </row>
    <row r="127" spans="29:79">
      <c r="AC127" s="8"/>
      <c r="AD127" s="8"/>
      <c r="BZ127" s="14"/>
      <c r="CA127" s="14"/>
    </row>
    <row r="128" spans="29:79">
      <c r="AC128" s="8"/>
      <c r="AD128" s="8"/>
      <c r="BZ128" s="14"/>
      <c r="CA128" s="14"/>
    </row>
    <row r="129" spans="29:79">
      <c r="AC129" s="8"/>
      <c r="AD129" s="8"/>
      <c r="BZ129" s="14"/>
      <c r="CA129" s="14"/>
    </row>
    <row r="130" spans="29:79">
      <c r="AC130" s="8"/>
      <c r="AD130" s="8"/>
      <c r="BZ130" s="14"/>
      <c r="CA130" s="14"/>
    </row>
    <row r="131" spans="29:79">
      <c r="AC131" s="8"/>
      <c r="AD131" s="8"/>
      <c r="BZ131" s="14"/>
      <c r="CA131" s="14"/>
    </row>
    <row r="132" spans="29:79">
      <c r="AC132" s="8"/>
      <c r="AD132" s="8"/>
      <c r="BZ132" s="14"/>
      <c r="CA132" s="14"/>
    </row>
    <row r="133" spans="29:79">
      <c r="AC133" s="8"/>
      <c r="AD133" s="8"/>
    </row>
    <row r="134" spans="29:79">
      <c r="AC134" s="8"/>
      <c r="AD134" s="8"/>
    </row>
    <row r="135" spans="29:79">
      <c r="AC135" s="8"/>
      <c r="AD135" s="8"/>
    </row>
    <row r="136" spans="29:79">
      <c r="AC136" s="8"/>
      <c r="AD136" s="8"/>
    </row>
    <row r="137" spans="29:79">
      <c r="AC137" s="8"/>
      <c r="AD137" s="8"/>
    </row>
    <row r="138" spans="29:79">
      <c r="AC138" s="8"/>
      <c r="AD138" s="8"/>
    </row>
    <row r="139" spans="29:79">
      <c r="AC139" s="8"/>
      <c r="AD139" s="8"/>
    </row>
    <row r="140" spans="29:79">
      <c r="AC140" s="8"/>
      <c r="AD140" s="8"/>
    </row>
    <row r="141" spans="29:79">
      <c r="AC141" s="8"/>
      <c r="AD141" s="8"/>
    </row>
    <row r="142" spans="29:79">
      <c r="AC142" s="8"/>
      <c r="AD142" s="8"/>
    </row>
    <row r="143" spans="29:79">
      <c r="AC143" s="8"/>
      <c r="AD143" s="8"/>
    </row>
    <row r="144" spans="29:79">
      <c r="AC144" s="8"/>
      <c r="AD144" s="8"/>
    </row>
    <row r="145" spans="29:58">
      <c r="AC145" s="8"/>
      <c r="AD145" s="8"/>
    </row>
    <row r="146" spans="29:58">
      <c r="AC146" s="8"/>
      <c r="AD146" s="8"/>
    </row>
    <row r="147" spans="29:58">
      <c r="AC147" s="8"/>
      <c r="AD147" s="8"/>
    </row>
    <row r="148" spans="29:58">
      <c r="AC148" s="8"/>
      <c r="AD148" s="8"/>
    </row>
    <row r="149" spans="29:58">
      <c r="AC149" s="8"/>
      <c r="AD149" s="8"/>
      <c r="BE149" s="12"/>
      <c r="BF149" s="12"/>
    </row>
    <row r="150" spans="29:58">
      <c r="AC150" s="8"/>
      <c r="AD150" s="8"/>
      <c r="BE150" s="12"/>
      <c r="BF150" s="12"/>
    </row>
    <row r="151" spans="29:58">
      <c r="AC151" s="8"/>
      <c r="AD151" s="8"/>
      <c r="BE151" s="12"/>
      <c r="BF151" s="12"/>
    </row>
    <row r="152" spans="29:58">
      <c r="AC152" s="8"/>
      <c r="AD152" s="8"/>
      <c r="BE152" s="12"/>
      <c r="BF152" s="12"/>
    </row>
    <row r="153" spans="29:58">
      <c r="AC153" s="8"/>
      <c r="AD153" s="8"/>
      <c r="BE153" s="12"/>
      <c r="BF153" s="12"/>
    </row>
    <row r="154" spans="29:58">
      <c r="AC154" s="8"/>
      <c r="AD154" s="8"/>
      <c r="BE154" s="12"/>
      <c r="BF154" s="12"/>
    </row>
    <row r="155" spans="29:58">
      <c r="AC155" s="8"/>
      <c r="AD155" s="8"/>
      <c r="BE155" s="12"/>
      <c r="BF155" s="12"/>
    </row>
    <row r="156" spans="29:58">
      <c r="AC156" s="8"/>
      <c r="AD156" s="8"/>
      <c r="BE156" s="12"/>
      <c r="BF156" s="12"/>
    </row>
    <row r="157" spans="29:58">
      <c r="BE157" s="12"/>
      <c r="BF157" s="12"/>
    </row>
    <row r="158" spans="29:58">
      <c r="BE158" s="12"/>
      <c r="BF158" s="12"/>
    </row>
    <row r="159" spans="29:58">
      <c r="BE159" s="12"/>
      <c r="BF159" s="12"/>
    </row>
    <row r="160" spans="29:58">
      <c r="BE160" s="12"/>
      <c r="BF160" s="12"/>
    </row>
    <row r="161" spans="57:58">
      <c r="BE161" s="12"/>
      <c r="BF161" s="12"/>
    </row>
    <row r="162" spans="57:58">
      <c r="BE162" s="12"/>
      <c r="BF162" s="12"/>
    </row>
    <row r="163" spans="57:58">
      <c r="BE163" s="12"/>
      <c r="BF163" s="12"/>
    </row>
    <row r="164" spans="57:58">
      <c r="BE164" s="12"/>
      <c r="BF164" s="12"/>
    </row>
    <row r="165" spans="57:58">
      <c r="BE165" s="12"/>
      <c r="BF165" s="12"/>
    </row>
    <row r="166" spans="57:58">
      <c r="BE166" s="12"/>
      <c r="BF166" s="12"/>
    </row>
    <row r="167" spans="57:58">
      <c r="BE167" s="12"/>
      <c r="BF167" s="12"/>
    </row>
    <row r="168" spans="57:58">
      <c r="BE168" s="12"/>
      <c r="BF168" s="12"/>
    </row>
    <row r="169" spans="57:58">
      <c r="BE169" s="12"/>
      <c r="BF169" s="12"/>
    </row>
    <row r="170" spans="57:58">
      <c r="BE170" s="12"/>
      <c r="BF170" s="12"/>
    </row>
    <row r="171" spans="57:58">
      <c r="BE171" s="12"/>
      <c r="BF171" s="12"/>
    </row>
    <row r="172" spans="57:58">
      <c r="BE172" s="12"/>
      <c r="BF172" s="12"/>
    </row>
    <row r="173" spans="57:58">
      <c r="BE173" s="12"/>
      <c r="BF173" s="12"/>
    </row>
    <row r="174" spans="57:58">
      <c r="BE174" s="12"/>
      <c r="BF174" s="12"/>
    </row>
    <row r="175" spans="57:58">
      <c r="BE175" s="12"/>
      <c r="BF175" s="12"/>
    </row>
    <row r="176" spans="57:58">
      <c r="BE176" s="12"/>
      <c r="BF176" s="12"/>
    </row>
    <row r="177" spans="57:58">
      <c r="BE177" s="12"/>
      <c r="BF177" s="12"/>
    </row>
    <row r="178" spans="57:58">
      <c r="BE178" s="12"/>
      <c r="BF178" s="12"/>
    </row>
    <row r="179" spans="57:58">
      <c r="BE179" s="12"/>
      <c r="BF179" s="12"/>
    </row>
    <row r="180" spans="57:58">
      <c r="BE180" s="12"/>
      <c r="BF180" s="12"/>
    </row>
    <row r="181" spans="57:58">
      <c r="BE181" s="12"/>
      <c r="BF181" s="12"/>
    </row>
    <row r="182" spans="57:58">
      <c r="BE182" s="12"/>
      <c r="BF182" s="12"/>
    </row>
    <row r="183" spans="57:58">
      <c r="BE183" s="12"/>
      <c r="BF183" s="12"/>
    </row>
    <row r="184" spans="57:58">
      <c r="BE184" s="12"/>
      <c r="BF184" s="12"/>
    </row>
  </sheetData>
  <mergeCells count="20">
    <mergeCell ref="A33:B33"/>
    <mergeCell ref="A34:B34"/>
    <mergeCell ref="A1:B1"/>
    <mergeCell ref="D1:E1"/>
    <mergeCell ref="J1:K1"/>
    <mergeCell ref="H1:I1"/>
    <mergeCell ref="BS1:BT1"/>
    <mergeCell ref="BZ1:CA1"/>
    <mergeCell ref="O1:P1"/>
    <mergeCell ref="V1:W1"/>
    <mergeCell ref="AC1:AD1"/>
    <mergeCell ref="AJ1:AK1"/>
    <mergeCell ref="AQ1:AR1"/>
    <mergeCell ref="AX1:AY1"/>
    <mergeCell ref="BE1:BF1"/>
    <mergeCell ref="AQ43:AR43"/>
    <mergeCell ref="BE28:BF28"/>
    <mergeCell ref="O51:P51"/>
    <mergeCell ref="AC30:AD30"/>
    <mergeCell ref="BL1:B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Slava</cp:lastModifiedBy>
  <dcterms:created xsi:type="dcterms:W3CDTF">2018-03-21T05:30:13Z</dcterms:created>
  <dcterms:modified xsi:type="dcterms:W3CDTF">2018-04-04T09:47:06Z</dcterms:modified>
</cp:coreProperties>
</file>